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0.0.252\TechData\Kellie LeBlanc Stuff\Website\4-18\"/>
    </mc:Choice>
  </mc:AlternateContent>
  <bookViews>
    <workbookView xWindow="0" yWindow="0" windowWidth="23040" windowHeight="9096" tabRatio="763"/>
  </bookViews>
  <sheets>
    <sheet name="Travel Expense p.1" sheetId="1" r:id="rId1"/>
    <sheet name="Travel Expense p.2" sheetId="14" r:id="rId2"/>
    <sheet name="Travel Expense p.3" sheetId="15" r:id="rId3"/>
    <sheet name="Travel Expense p.4" sheetId="16" r:id="rId4"/>
    <sheet name="Travel Expense (Other) p.5" sheetId="10" r:id="rId5"/>
    <sheet name="Travel Expense (Other) p.6" sheetId="12" r:id="rId6"/>
    <sheet name="Travel Expense (Other) p.7" sheetId="13" r:id="rId7"/>
    <sheet name="Travel Mileage Chart" sheetId="5" state="hidden" r:id="rId8"/>
    <sheet name="Chart p.8" sheetId="8" r:id="rId9"/>
  </sheets>
  <definedNames>
    <definedName name="_xlnm._FilterDatabase" localSheetId="7" hidden="1">'Travel Mileage Chart'!$A$2:$D$647</definedName>
    <definedName name="OtherExpenses">'Chart p.8'!$A$44:$A$49</definedName>
  </definedNames>
  <calcPr calcId="152511"/>
</workbook>
</file>

<file path=xl/calcChain.xml><?xml version="1.0" encoding="utf-8"?>
<calcChain xmlns="http://schemas.openxmlformats.org/spreadsheetml/2006/main">
  <c r="G18" i="14" l="1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C118" i="5"/>
  <c r="C114" i="5"/>
  <c r="C115" i="5"/>
  <c r="C116" i="5"/>
  <c r="C117" i="5"/>
  <c r="C123" i="5"/>
  <c r="C119" i="5"/>
  <c r="C120" i="5"/>
  <c r="C121" i="5"/>
  <c r="C122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40" i="5"/>
  <c r="C141" i="5"/>
  <c r="C142" i="5"/>
  <c r="C143" i="5"/>
  <c r="C144" i="5"/>
  <c r="C145" i="5"/>
  <c r="C146" i="5"/>
  <c r="C147" i="5"/>
  <c r="C139" i="5"/>
  <c r="C148" i="5"/>
  <c r="C149" i="5"/>
  <c r="C150" i="5"/>
  <c r="C7" i="5"/>
  <c r="C44" i="5"/>
  <c r="C81" i="5"/>
  <c r="C303" i="5"/>
  <c r="C155" i="5"/>
  <c r="C192" i="5"/>
  <c r="C229" i="5"/>
  <c r="C266" i="5"/>
  <c r="C340" i="5"/>
  <c r="C377" i="5"/>
  <c r="C414" i="5"/>
  <c r="C451" i="5"/>
  <c r="C488" i="5"/>
  <c r="C525" i="5"/>
  <c r="C562" i="5"/>
  <c r="C599" i="5"/>
  <c r="C636" i="5"/>
  <c r="C673" i="5"/>
  <c r="C710" i="5"/>
  <c r="C747" i="5"/>
  <c r="C784" i="5"/>
  <c r="C821" i="5"/>
  <c r="C858" i="5"/>
  <c r="C932" i="5"/>
  <c r="C969" i="5"/>
  <c r="C1006" i="5"/>
  <c r="C1043" i="5"/>
  <c r="C1080" i="5"/>
  <c r="C1117" i="5"/>
  <c r="C1154" i="5"/>
  <c r="C1191" i="5"/>
  <c r="C895" i="5"/>
  <c r="C1228" i="5"/>
  <c r="C1265" i="5"/>
  <c r="C1302" i="5"/>
  <c r="C56" i="5" l="1"/>
  <c r="C574" i="5"/>
  <c r="C93" i="5"/>
  <c r="C315" i="5"/>
  <c r="C167" i="5"/>
  <c r="C204" i="5"/>
  <c r="C241" i="5"/>
  <c r="C278" i="5"/>
  <c r="C352" i="5"/>
  <c r="C389" i="5"/>
  <c r="C426" i="5"/>
  <c r="C463" i="5"/>
  <c r="C500" i="5"/>
  <c r="C537" i="5"/>
  <c r="C611" i="5"/>
  <c r="C648" i="5"/>
  <c r="C685" i="5"/>
  <c r="C722" i="5"/>
  <c r="C759" i="5"/>
  <c r="C796" i="5"/>
  <c r="C833" i="5"/>
  <c r="C870" i="5"/>
  <c r="C944" i="5"/>
  <c r="C981" i="5"/>
  <c r="C1018" i="5"/>
  <c r="C1055" i="5"/>
  <c r="C1092" i="5"/>
  <c r="C1129" i="5"/>
  <c r="C1166" i="5"/>
  <c r="C1203" i="5"/>
  <c r="C907" i="5"/>
  <c r="C1240" i="5"/>
  <c r="C1277" i="5"/>
  <c r="C1314" i="5"/>
  <c r="C19" i="5"/>
  <c r="C594" i="5"/>
  <c r="C593" i="5"/>
  <c r="C592" i="5"/>
  <c r="C583" i="5"/>
  <c r="C591" i="5"/>
  <c r="C590" i="5"/>
  <c r="C589" i="5"/>
  <c r="C588" i="5"/>
  <c r="C587" i="5"/>
  <c r="C586" i="5"/>
  <c r="C585" i="5"/>
  <c r="C584" i="5"/>
  <c r="C582" i="5"/>
  <c r="C581" i="5"/>
  <c r="C580" i="5"/>
  <c r="C579" i="5"/>
  <c r="C578" i="5"/>
  <c r="C577" i="5"/>
  <c r="C576" i="5"/>
  <c r="C575" i="5"/>
  <c r="C573" i="5"/>
  <c r="C572" i="5"/>
  <c r="C571" i="5"/>
  <c r="C570" i="5"/>
  <c r="C569" i="5"/>
  <c r="C568" i="5"/>
  <c r="C566" i="5"/>
  <c r="C565" i="5"/>
  <c r="C564" i="5"/>
  <c r="C563" i="5"/>
  <c r="C567" i="5"/>
  <c r="C561" i="5"/>
  <c r="C560" i="5"/>
  <c r="C559" i="5"/>
  <c r="C558" i="5"/>
  <c r="C4" i="5" l="1"/>
  <c r="C5" i="5"/>
  <c r="C6" i="5"/>
  <c r="C12" i="5"/>
  <c r="C8" i="5"/>
  <c r="C9" i="5"/>
  <c r="C10" i="5"/>
  <c r="C11" i="5"/>
  <c r="C13" i="5"/>
  <c r="C14" i="5"/>
  <c r="C15" i="5"/>
  <c r="C16" i="5"/>
  <c r="C17" i="5"/>
  <c r="C18" i="5"/>
  <c r="C20" i="5"/>
  <c r="C21" i="5"/>
  <c r="C22" i="5"/>
  <c r="C23" i="5"/>
  <c r="C24" i="5"/>
  <c r="C25" i="5"/>
  <c r="C26" i="5"/>
  <c r="C27" i="5"/>
  <c r="C29" i="5"/>
  <c r="C30" i="5"/>
  <c r="C31" i="5"/>
  <c r="C32" i="5"/>
  <c r="C33" i="5"/>
  <c r="C34" i="5"/>
  <c r="C35" i="5"/>
  <c r="C36" i="5"/>
  <c r="C28" i="5"/>
  <c r="C37" i="5"/>
  <c r="C38" i="5"/>
  <c r="C39" i="5"/>
  <c r="C40" i="5"/>
  <c r="C41" i="5"/>
  <c r="C42" i="5"/>
  <c r="C43" i="5"/>
  <c r="C49" i="5"/>
  <c r="C45" i="5"/>
  <c r="C46" i="5"/>
  <c r="C47" i="5"/>
  <c r="C48" i="5"/>
  <c r="C50" i="5"/>
  <c r="C51" i="5"/>
  <c r="C52" i="5"/>
  <c r="C53" i="5"/>
  <c r="C54" i="5"/>
  <c r="C55" i="5"/>
  <c r="C57" i="5"/>
  <c r="C58" i="5"/>
  <c r="C59" i="5"/>
  <c r="C60" i="5"/>
  <c r="C61" i="5"/>
  <c r="C62" i="5"/>
  <c r="C63" i="5"/>
  <c r="C64" i="5"/>
  <c r="C66" i="5"/>
  <c r="C67" i="5"/>
  <c r="C68" i="5"/>
  <c r="C69" i="5"/>
  <c r="C70" i="5"/>
  <c r="C71" i="5"/>
  <c r="C72" i="5"/>
  <c r="C73" i="5"/>
  <c r="C65" i="5"/>
  <c r="C74" i="5"/>
  <c r="C75" i="5"/>
  <c r="C76" i="5"/>
  <c r="C77" i="5"/>
  <c r="C78" i="5"/>
  <c r="C79" i="5"/>
  <c r="C80" i="5"/>
  <c r="C86" i="5"/>
  <c r="C82" i="5"/>
  <c r="C83" i="5"/>
  <c r="C84" i="5"/>
  <c r="C85" i="5"/>
  <c r="C87" i="5"/>
  <c r="C88" i="5"/>
  <c r="C89" i="5"/>
  <c r="C90" i="5"/>
  <c r="C91" i="5"/>
  <c r="C92" i="5"/>
  <c r="C94" i="5"/>
  <c r="C95" i="5"/>
  <c r="C96" i="5"/>
  <c r="C97" i="5"/>
  <c r="C98" i="5"/>
  <c r="C99" i="5"/>
  <c r="C100" i="5"/>
  <c r="C101" i="5"/>
  <c r="C103" i="5"/>
  <c r="C104" i="5"/>
  <c r="C105" i="5"/>
  <c r="C106" i="5"/>
  <c r="C107" i="5"/>
  <c r="C108" i="5"/>
  <c r="C109" i="5"/>
  <c r="C110" i="5"/>
  <c r="C102" i="5"/>
  <c r="C111" i="5"/>
  <c r="C112" i="5"/>
  <c r="C113" i="5"/>
  <c r="C299" i="5"/>
  <c r="C300" i="5"/>
  <c r="C301" i="5"/>
  <c r="C302" i="5"/>
  <c r="C308" i="5"/>
  <c r="C304" i="5"/>
  <c r="C305" i="5"/>
  <c r="C306" i="5"/>
  <c r="C307" i="5"/>
  <c r="C309" i="5"/>
  <c r="C310" i="5"/>
  <c r="C311" i="5"/>
  <c r="C312" i="5"/>
  <c r="C313" i="5"/>
  <c r="C314" i="5"/>
  <c r="C316" i="5"/>
  <c r="C317" i="5"/>
  <c r="C318" i="5"/>
  <c r="C319" i="5"/>
  <c r="C320" i="5"/>
  <c r="C321" i="5"/>
  <c r="C322" i="5"/>
  <c r="C323" i="5"/>
  <c r="C325" i="5"/>
  <c r="C326" i="5"/>
  <c r="C327" i="5"/>
  <c r="C328" i="5"/>
  <c r="C329" i="5"/>
  <c r="C330" i="5"/>
  <c r="C331" i="5"/>
  <c r="C332" i="5"/>
  <c r="C324" i="5"/>
  <c r="C333" i="5"/>
  <c r="C334" i="5"/>
  <c r="C335" i="5"/>
  <c r="C151" i="5"/>
  <c r="C152" i="5"/>
  <c r="C153" i="5"/>
  <c r="C154" i="5"/>
  <c r="C160" i="5"/>
  <c r="C156" i="5"/>
  <c r="C157" i="5"/>
  <c r="C158" i="5"/>
  <c r="C159" i="5"/>
  <c r="C161" i="5"/>
  <c r="C162" i="5"/>
  <c r="C163" i="5"/>
  <c r="C164" i="5"/>
  <c r="C165" i="5"/>
  <c r="C166" i="5"/>
  <c r="C168" i="5"/>
  <c r="C169" i="5"/>
  <c r="C170" i="5"/>
  <c r="C171" i="5"/>
  <c r="C172" i="5"/>
  <c r="C173" i="5"/>
  <c r="C174" i="5"/>
  <c r="C175" i="5"/>
  <c r="C177" i="5"/>
  <c r="C178" i="5"/>
  <c r="C179" i="5"/>
  <c r="C180" i="5"/>
  <c r="C181" i="5"/>
  <c r="C182" i="5"/>
  <c r="C183" i="5"/>
  <c r="C184" i="5"/>
  <c r="C176" i="5"/>
  <c r="C185" i="5"/>
  <c r="C186" i="5"/>
  <c r="C187" i="5"/>
  <c r="C188" i="5"/>
  <c r="C189" i="5"/>
  <c r="C190" i="5"/>
  <c r="C191" i="5"/>
  <c r="C197" i="5"/>
  <c r="C193" i="5"/>
  <c r="C194" i="5"/>
  <c r="C195" i="5"/>
  <c r="C196" i="5"/>
  <c r="C198" i="5"/>
  <c r="C199" i="5"/>
  <c r="C200" i="5"/>
  <c r="C201" i="5"/>
  <c r="C202" i="5"/>
  <c r="C203" i="5"/>
  <c r="C205" i="5"/>
  <c r="C206" i="5"/>
  <c r="C207" i="5"/>
  <c r="C208" i="5"/>
  <c r="C209" i="5"/>
  <c r="C210" i="5"/>
  <c r="C211" i="5"/>
  <c r="C212" i="5"/>
  <c r="C214" i="5"/>
  <c r="C215" i="5"/>
  <c r="C216" i="5"/>
  <c r="C217" i="5"/>
  <c r="C218" i="5"/>
  <c r="C219" i="5"/>
  <c r="C220" i="5"/>
  <c r="C221" i="5"/>
  <c r="C213" i="5"/>
  <c r="C222" i="5"/>
  <c r="C223" i="5"/>
  <c r="C224" i="5"/>
  <c r="C225" i="5"/>
  <c r="C226" i="5"/>
  <c r="C227" i="5"/>
  <c r="C228" i="5"/>
  <c r="C234" i="5"/>
  <c r="C230" i="5"/>
  <c r="C231" i="5"/>
  <c r="C232" i="5"/>
  <c r="C233" i="5"/>
  <c r="C235" i="5"/>
  <c r="C236" i="5"/>
  <c r="C237" i="5"/>
  <c r="C238" i="5"/>
  <c r="C239" i="5"/>
  <c r="C240" i="5"/>
  <c r="C242" i="5"/>
  <c r="C243" i="5"/>
  <c r="C244" i="5"/>
  <c r="C245" i="5"/>
  <c r="C246" i="5"/>
  <c r="C247" i="5"/>
  <c r="C248" i="5"/>
  <c r="C249" i="5"/>
  <c r="C251" i="5"/>
  <c r="C252" i="5"/>
  <c r="C253" i="5"/>
  <c r="C254" i="5"/>
  <c r="C255" i="5"/>
  <c r="C256" i="5"/>
  <c r="C257" i="5"/>
  <c r="C258" i="5"/>
  <c r="C250" i="5"/>
  <c r="C259" i="5"/>
  <c r="C260" i="5"/>
  <c r="C261" i="5"/>
  <c r="C262" i="5"/>
  <c r="C263" i="5"/>
  <c r="C264" i="5"/>
  <c r="C265" i="5"/>
  <c r="C271" i="5"/>
  <c r="C267" i="5"/>
  <c r="C268" i="5"/>
  <c r="C269" i="5"/>
  <c r="C270" i="5"/>
  <c r="C272" i="5"/>
  <c r="C273" i="5"/>
  <c r="C274" i="5"/>
  <c r="C275" i="5"/>
  <c r="C276" i="5"/>
  <c r="C277" i="5"/>
  <c r="C279" i="5"/>
  <c r="C280" i="5"/>
  <c r="C281" i="5"/>
  <c r="C282" i="5"/>
  <c r="C283" i="5"/>
  <c r="C284" i="5"/>
  <c r="C285" i="5"/>
  <c r="C286" i="5"/>
  <c r="C288" i="5"/>
  <c r="C289" i="5"/>
  <c r="C290" i="5"/>
  <c r="C291" i="5"/>
  <c r="C292" i="5"/>
  <c r="C293" i="5"/>
  <c r="C294" i="5"/>
  <c r="C295" i="5"/>
  <c r="C287" i="5"/>
  <c r="C296" i="5"/>
  <c r="C297" i="5"/>
  <c r="C298" i="5"/>
  <c r="C336" i="5"/>
  <c r="C337" i="5"/>
  <c r="C338" i="5"/>
  <c r="C339" i="5"/>
  <c r="C345" i="5"/>
  <c r="C341" i="5"/>
  <c r="C342" i="5"/>
  <c r="C343" i="5"/>
  <c r="C344" i="5"/>
  <c r="C346" i="5"/>
  <c r="C347" i="5"/>
  <c r="C348" i="5"/>
  <c r="C349" i="5"/>
  <c r="C350" i="5"/>
  <c r="C351" i="5"/>
  <c r="C353" i="5"/>
  <c r="C354" i="5"/>
  <c r="C355" i="5"/>
  <c r="C356" i="5"/>
  <c r="C357" i="5"/>
  <c r="C358" i="5"/>
  <c r="C359" i="5"/>
  <c r="C360" i="5"/>
  <c r="C362" i="5"/>
  <c r="C363" i="5"/>
  <c r="C364" i="5"/>
  <c r="C365" i="5"/>
  <c r="C366" i="5"/>
  <c r="C367" i="5"/>
  <c r="C368" i="5"/>
  <c r="C369" i="5"/>
  <c r="C361" i="5"/>
  <c r="C370" i="5"/>
  <c r="C371" i="5"/>
  <c r="C372" i="5"/>
  <c r="C373" i="5"/>
  <c r="C374" i="5"/>
  <c r="C375" i="5"/>
  <c r="C376" i="5"/>
  <c r="C382" i="5"/>
  <c r="C378" i="5"/>
  <c r="C379" i="5"/>
  <c r="C380" i="5"/>
  <c r="C381" i="5"/>
  <c r="C383" i="5"/>
  <c r="C384" i="5"/>
  <c r="C385" i="5"/>
  <c r="C386" i="5"/>
  <c r="C387" i="5"/>
  <c r="C388" i="5"/>
  <c r="C390" i="5"/>
  <c r="C391" i="5"/>
  <c r="C392" i="5"/>
  <c r="C393" i="5"/>
  <c r="C394" i="5"/>
  <c r="C395" i="5"/>
  <c r="C396" i="5"/>
  <c r="C397" i="5"/>
  <c r="C399" i="5"/>
  <c r="C400" i="5"/>
  <c r="C401" i="5"/>
  <c r="C402" i="5"/>
  <c r="C403" i="5"/>
  <c r="C404" i="5"/>
  <c r="C405" i="5"/>
  <c r="C406" i="5"/>
  <c r="C398" i="5"/>
  <c r="C407" i="5"/>
  <c r="C408" i="5"/>
  <c r="C409" i="5"/>
  <c r="C410" i="5"/>
  <c r="C411" i="5"/>
  <c r="C412" i="5"/>
  <c r="C413" i="5"/>
  <c r="C419" i="5"/>
  <c r="C415" i="5"/>
  <c r="C416" i="5"/>
  <c r="C417" i="5"/>
  <c r="C418" i="5"/>
  <c r="C420" i="5"/>
  <c r="C421" i="5"/>
  <c r="C422" i="5"/>
  <c r="C423" i="5"/>
  <c r="C424" i="5"/>
  <c r="C425" i="5"/>
  <c r="C427" i="5"/>
  <c r="C428" i="5"/>
  <c r="C429" i="5"/>
  <c r="C430" i="5"/>
  <c r="C431" i="5"/>
  <c r="C432" i="5"/>
  <c r="C433" i="5"/>
  <c r="C434" i="5"/>
  <c r="C436" i="5"/>
  <c r="C437" i="5"/>
  <c r="C438" i="5"/>
  <c r="C439" i="5"/>
  <c r="C440" i="5"/>
  <c r="C441" i="5"/>
  <c r="C442" i="5"/>
  <c r="C443" i="5"/>
  <c r="C435" i="5"/>
  <c r="C444" i="5"/>
  <c r="C445" i="5"/>
  <c r="C446" i="5"/>
  <c r="C447" i="5"/>
  <c r="C448" i="5"/>
  <c r="C449" i="5"/>
  <c r="C450" i="5"/>
  <c r="C456" i="5"/>
  <c r="C452" i="5"/>
  <c r="C453" i="5"/>
  <c r="C454" i="5"/>
  <c r="C455" i="5"/>
  <c r="C457" i="5"/>
  <c r="C458" i="5"/>
  <c r="C459" i="5"/>
  <c r="C460" i="5"/>
  <c r="C461" i="5"/>
  <c r="C462" i="5"/>
  <c r="C464" i="5"/>
  <c r="C465" i="5"/>
  <c r="C466" i="5"/>
  <c r="C467" i="5"/>
  <c r="C468" i="5"/>
  <c r="C469" i="5"/>
  <c r="C470" i="5"/>
  <c r="C471" i="5"/>
  <c r="C473" i="5"/>
  <c r="C474" i="5"/>
  <c r="C475" i="5"/>
  <c r="C476" i="5"/>
  <c r="C477" i="5"/>
  <c r="C478" i="5"/>
  <c r="C479" i="5"/>
  <c r="C480" i="5"/>
  <c r="C472" i="5"/>
  <c r="C481" i="5"/>
  <c r="C482" i="5"/>
  <c r="C483" i="5"/>
  <c r="C484" i="5"/>
  <c r="C485" i="5"/>
  <c r="C486" i="5"/>
  <c r="C487" i="5"/>
  <c r="C493" i="5"/>
  <c r="C489" i="5"/>
  <c r="C490" i="5"/>
  <c r="C491" i="5"/>
  <c r="C492" i="5"/>
  <c r="C494" i="5"/>
  <c r="C495" i="5"/>
  <c r="C496" i="5"/>
  <c r="C497" i="5"/>
  <c r="C498" i="5"/>
  <c r="C499" i="5"/>
  <c r="C501" i="5"/>
  <c r="C502" i="5"/>
  <c r="C503" i="5"/>
  <c r="C504" i="5"/>
  <c r="C505" i="5"/>
  <c r="C506" i="5"/>
  <c r="C507" i="5"/>
  <c r="C508" i="5"/>
  <c r="C510" i="5"/>
  <c r="C511" i="5"/>
  <c r="C512" i="5"/>
  <c r="C513" i="5"/>
  <c r="C514" i="5"/>
  <c r="C515" i="5"/>
  <c r="C516" i="5"/>
  <c r="C517" i="5"/>
  <c r="C509" i="5"/>
  <c r="C518" i="5"/>
  <c r="C519" i="5"/>
  <c r="C520" i="5"/>
  <c r="C521" i="5"/>
  <c r="C522" i="5"/>
  <c r="C523" i="5"/>
  <c r="C524" i="5"/>
  <c r="C530" i="5"/>
  <c r="C526" i="5"/>
  <c r="C527" i="5"/>
  <c r="C528" i="5"/>
  <c r="C529" i="5"/>
  <c r="C531" i="5"/>
  <c r="C532" i="5"/>
  <c r="C533" i="5"/>
  <c r="C534" i="5"/>
  <c r="C535" i="5"/>
  <c r="C536" i="5"/>
  <c r="C538" i="5"/>
  <c r="C539" i="5"/>
  <c r="C540" i="5"/>
  <c r="C541" i="5"/>
  <c r="C542" i="5"/>
  <c r="C543" i="5"/>
  <c r="C544" i="5"/>
  <c r="C545" i="5"/>
  <c r="C547" i="5"/>
  <c r="C548" i="5"/>
  <c r="C549" i="5"/>
  <c r="C550" i="5"/>
  <c r="C551" i="5"/>
  <c r="C552" i="5"/>
  <c r="C553" i="5"/>
  <c r="C554" i="5"/>
  <c r="C546" i="5"/>
  <c r="C555" i="5"/>
  <c r="C556" i="5"/>
  <c r="C557" i="5"/>
  <c r="C595" i="5"/>
  <c r="C596" i="5"/>
  <c r="C597" i="5"/>
  <c r="C598" i="5"/>
  <c r="C604" i="5"/>
  <c r="C600" i="5"/>
  <c r="C601" i="5"/>
  <c r="C602" i="5"/>
  <c r="C603" i="5"/>
  <c r="C605" i="5"/>
  <c r="C606" i="5"/>
  <c r="C607" i="5"/>
  <c r="C608" i="5"/>
  <c r="C609" i="5"/>
  <c r="C610" i="5"/>
  <c r="C612" i="5"/>
  <c r="C613" i="5"/>
  <c r="C614" i="5"/>
  <c r="C615" i="5"/>
  <c r="C616" i="5"/>
  <c r="C617" i="5"/>
  <c r="C618" i="5"/>
  <c r="C619" i="5"/>
  <c r="C621" i="5"/>
  <c r="C622" i="5"/>
  <c r="C623" i="5"/>
  <c r="C624" i="5"/>
  <c r="C625" i="5"/>
  <c r="C626" i="5"/>
  <c r="C627" i="5"/>
  <c r="C628" i="5"/>
  <c r="C620" i="5"/>
  <c r="C629" i="5"/>
  <c r="C630" i="5"/>
  <c r="C631" i="5"/>
  <c r="C632" i="5"/>
  <c r="C633" i="5"/>
  <c r="C634" i="5"/>
  <c r="C635" i="5"/>
  <c r="C641" i="5"/>
  <c r="C637" i="5"/>
  <c r="C638" i="5"/>
  <c r="C639" i="5"/>
  <c r="C640" i="5"/>
  <c r="C642" i="5"/>
  <c r="C643" i="5"/>
  <c r="C644" i="5"/>
  <c r="C645" i="5"/>
  <c r="C646" i="5"/>
  <c r="C647" i="5"/>
  <c r="C649" i="5"/>
  <c r="C650" i="5"/>
  <c r="C651" i="5"/>
  <c r="C652" i="5"/>
  <c r="C653" i="5"/>
  <c r="C654" i="5"/>
  <c r="C655" i="5"/>
  <c r="C656" i="5"/>
  <c r="C658" i="5"/>
  <c r="C659" i="5"/>
  <c r="C660" i="5"/>
  <c r="C661" i="5"/>
  <c r="C662" i="5"/>
  <c r="C663" i="5"/>
  <c r="C664" i="5"/>
  <c r="C665" i="5"/>
  <c r="C657" i="5"/>
  <c r="C666" i="5"/>
  <c r="C667" i="5"/>
  <c r="C668" i="5"/>
  <c r="C669" i="5"/>
  <c r="C670" i="5"/>
  <c r="C671" i="5"/>
  <c r="C672" i="5"/>
  <c r="C678" i="5"/>
  <c r="C674" i="5"/>
  <c r="C675" i="5"/>
  <c r="C676" i="5"/>
  <c r="C677" i="5"/>
  <c r="C679" i="5"/>
  <c r="C680" i="5"/>
  <c r="C681" i="5"/>
  <c r="C682" i="5"/>
  <c r="C683" i="5"/>
  <c r="C684" i="5"/>
  <c r="C686" i="5"/>
  <c r="C687" i="5"/>
  <c r="C688" i="5"/>
  <c r="C689" i="5"/>
  <c r="C690" i="5"/>
  <c r="C691" i="5"/>
  <c r="C692" i="5"/>
  <c r="C693" i="5"/>
  <c r="C695" i="5"/>
  <c r="C696" i="5"/>
  <c r="C697" i="5"/>
  <c r="C698" i="5"/>
  <c r="C699" i="5"/>
  <c r="C700" i="5"/>
  <c r="C701" i="5"/>
  <c r="C702" i="5"/>
  <c r="C694" i="5"/>
  <c r="C703" i="5"/>
  <c r="C704" i="5"/>
  <c r="C705" i="5"/>
  <c r="C706" i="5"/>
  <c r="C707" i="5"/>
  <c r="C708" i="5"/>
  <c r="C709" i="5"/>
  <c r="C715" i="5"/>
  <c r="C711" i="5"/>
  <c r="C712" i="5"/>
  <c r="C713" i="5"/>
  <c r="C714" i="5"/>
  <c r="C716" i="5"/>
  <c r="C717" i="5"/>
  <c r="C718" i="5"/>
  <c r="C719" i="5"/>
  <c r="C720" i="5"/>
  <c r="C721" i="5"/>
  <c r="C723" i="5"/>
  <c r="C724" i="5"/>
  <c r="C725" i="5"/>
  <c r="C726" i="5"/>
  <c r="C727" i="5"/>
  <c r="C728" i="5"/>
  <c r="C729" i="5"/>
  <c r="C730" i="5"/>
  <c r="C732" i="5"/>
  <c r="C733" i="5"/>
  <c r="C734" i="5"/>
  <c r="C735" i="5"/>
  <c r="C736" i="5"/>
  <c r="C737" i="5"/>
  <c r="C738" i="5"/>
  <c r="C739" i="5"/>
  <c r="C731" i="5"/>
  <c r="C740" i="5"/>
  <c r="C741" i="5"/>
  <c r="C742" i="5"/>
  <c r="C743" i="5"/>
  <c r="C744" i="5"/>
  <c r="C745" i="5"/>
  <c r="C746" i="5"/>
  <c r="C752" i="5"/>
  <c r="C748" i="5"/>
  <c r="C749" i="5"/>
  <c r="C750" i="5"/>
  <c r="C751" i="5"/>
  <c r="C753" i="5"/>
  <c r="C754" i="5"/>
  <c r="C755" i="5"/>
  <c r="C756" i="5"/>
  <c r="C757" i="5"/>
  <c r="C758" i="5"/>
  <c r="C760" i="5"/>
  <c r="C761" i="5"/>
  <c r="C762" i="5"/>
  <c r="C763" i="5"/>
  <c r="C764" i="5"/>
  <c r="C765" i="5"/>
  <c r="C766" i="5"/>
  <c r="C767" i="5"/>
  <c r="C769" i="5"/>
  <c r="C770" i="5"/>
  <c r="C771" i="5"/>
  <c r="C772" i="5"/>
  <c r="C773" i="5"/>
  <c r="C774" i="5"/>
  <c r="C775" i="5"/>
  <c r="C776" i="5"/>
  <c r="C768" i="5"/>
  <c r="C777" i="5"/>
  <c r="C778" i="5"/>
  <c r="C779" i="5"/>
  <c r="C780" i="5"/>
  <c r="C781" i="5"/>
  <c r="C782" i="5"/>
  <c r="C783" i="5"/>
  <c r="C789" i="5"/>
  <c r="C785" i="5"/>
  <c r="C786" i="5"/>
  <c r="C787" i="5"/>
  <c r="C788" i="5"/>
  <c r="C790" i="5"/>
  <c r="C791" i="5"/>
  <c r="C792" i="5"/>
  <c r="C793" i="5"/>
  <c r="C794" i="5"/>
  <c r="C795" i="5"/>
  <c r="C797" i="5"/>
  <c r="C798" i="5"/>
  <c r="C799" i="5"/>
  <c r="C800" i="5"/>
  <c r="C801" i="5"/>
  <c r="C802" i="5"/>
  <c r="C803" i="5"/>
  <c r="C804" i="5"/>
  <c r="C806" i="5"/>
  <c r="C807" i="5"/>
  <c r="C808" i="5"/>
  <c r="C809" i="5"/>
  <c r="C810" i="5"/>
  <c r="C811" i="5"/>
  <c r="C812" i="5"/>
  <c r="C813" i="5"/>
  <c r="C805" i="5"/>
  <c r="C814" i="5"/>
  <c r="C815" i="5"/>
  <c r="C816" i="5"/>
  <c r="C817" i="5"/>
  <c r="C818" i="5"/>
  <c r="C819" i="5"/>
  <c r="C820" i="5"/>
  <c r="C826" i="5"/>
  <c r="C822" i="5"/>
  <c r="C823" i="5"/>
  <c r="C824" i="5"/>
  <c r="C825" i="5"/>
  <c r="C827" i="5"/>
  <c r="C828" i="5"/>
  <c r="C829" i="5"/>
  <c r="C830" i="5"/>
  <c r="C831" i="5"/>
  <c r="C832" i="5"/>
  <c r="C834" i="5"/>
  <c r="C835" i="5"/>
  <c r="C836" i="5"/>
  <c r="C837" i="5"/>
  <c r="C838" i="5"/>
  <c r="C839" i="5"/>
  <c r="C840" i="5"/>
  <c r="C841" i="5"/>
  <c r="C843" i="5"/>
  <c r="C844" i="5"/>
  <c r="C845" i="5"/>
  <c r="C846" i="5"/>
  <c r="C847" i="5"/>
  <c r="C848" i="5"/>
  <c r="C849" i="5"/>
  <c r="C850" i="5"/>
  <c r="C842" i="5"/>
  <c r="C851" i="5"/>
  <c r="C852" i="5"/>
  <c r="C853" i="5"/>
  <c r="C854" i="5"/>
  <c r="C855" i="5"/>
  <c r="C856" i="5"/>
  <c r="C857" i="5"/>
  <c r="C863" i="5"/>
  <c r="C859" i="5"/>
  <c r="C860" i="5"/>
  <c r="C861" i="5"/>
  <c r="C862" i="5"/>
  <c r="C864" i="5"/>
  <c r="C865" i="5"/>
  <c r="C866" i="5"/>
  <c r="C867" i="5"/>
  <c r="C868" i="5"/>
  <c r="C869" i="5"/>
  <c r="C871" i="5"/>
  <c r="C872" i="5"/>
  <c r="C873" i="5"/>
  <c r="C874" i="5"/>
  <c r="C875" i="5"/>
  <c r="C876" i="5"/>
  <c r="C877" i="5"/>
  <c r="C878" i="5"/>
  <c r="C880" i="5"/>
  <c r="C881" i="5"/>
  <c r="C882" i="5"/>
  <c r="C883" i="5"/>
  <c r="C884" i="5"/>
  <c r="C885" i="5"/>
  <c r="C886" i="5"/>
  <c r="C887" i="5"/>
  <c r="C879" i="5"/>
  <c r="C888" i="5"/>
  <c r="C889" i="5"/>
  <c r="C890" i="5"/>
  <c r="C928" i="5"/>
  <c r="C929" i="5"/>
  <c r="C930" i="5"/>
  <c r="C931" i="5"/>
  <c r="C937" i="5"/>
  <c r="C933" i="5"/>
  <c r="C934" i="5"/>
  <c r="C935" i="5"/>
  <c r="C936" i="5"/>
  <c r="C938" i="5"/>
  <c r="C939" i="5"/>
  <c r="C940" i="5"/>
  <c r="C941" i="5"/>
  <c r="C942" i="5"/>
  <c r="C943" i="5"/>
  <c r="C945" i="5"/>
  <c r="C946" i="5"/>
  <c r="C947" i="5"/>
  <c r="C948" i="5"/>
  <c r="C949" i="5"/>
  <c r="C950" i="5"/>
  <c r="C951" i="5"/>
  <c r="C952" i="5"/>
  <c r="C954" i="5"/>
  <c r="C955" i="5"/>
  <c r="C956" i="5"/>
  <c r="C957" i="5"/>
  <c r="C958" i="5"/>
  <c r="C959" i="5"/>
  <c r="C960" i="5"/>
  <c r="C961" i="5"/>
  <c r="C953" i="5"/>
  <c r="C962" i="5"/>
  <c r="C963" i="5"/>
  <c r="C964" i="5"/>
  <c r="C965" i="5"/>
  <c r="C966" i="5"/>
  <c r="C967" i="5"/>
  <c r="C968" i="5"/>
  <c r="C974" i="5"/>
  <c r="C970" i="5"/>
  <c r="C971" i="5"/>
  <c r="C972" i="5"/>
  <c r="C973" i="5"/>
  <c r="C975" i="5"/>
  <c r="C976" i="5"/>
  <c r="C977" i="5"/>
  <c r="C978" i="5"/>
  <c r="C979" i="5"/>
  <c r="C980" i="5"/>
  <c r="C982" i="5"/>
  <c r="C983" i="5"/>
  <c r="C984" i="5"/>
  <c r="C985" i="5"/>
  <c r="C986" i="5"/>
  <c r="C987" i="5"/>
  <c r="C988" i="5"/>
  <c r="C989" i="5"/>
  <c r="C991" i="5"/>
  <c r="C992" i="5"/>
  <c r="C993" i="5"/>
  <c r="C994" i="5"/>
  <c r="C995" i="5"/>
  <c r="C996" i="5"/>
  <c r="C997" i="5"/>
  <c r="C998" i="5"/>
  <c r="C990" i="5"/>
  <c r="C999" i="5"/>
  <c r="C1000" i="5"/>
  <c r="C1001" i="5"/>
  <c r="C1002" i="5"/>
  <c r="C1003" i="5"/>
  <c r="C1004" i="5"/>
  <c r="C1005" i="5"/>
  <c r="C1011" i="5"/>
  <c r="C1007" i="5"/>
  <c r="C1008" i="5"/>
  <c r="C1009" i="5"/>
  <c r="C1010" i="5"/>
  <c r="C1012" i="5"/>
  <c r="C1013" i="5"/>
  <c r="C1014" i="5"/>
  <c r="C1015" i="5"/>
  <c r="C1016" i="5"/>
  <c r="C1017" i="5"/>
  <c r="C1019" i="5"/>
  <c r="C1020" i="5"/>
  <c r="C1021" i="5"/>
  <c r="C1022" i="5"/>
  <c r="C1023" i="5"/>
  <c r="C1024" i="5"/>
  <c r="C1025" i="5"/>
  <c r="C1026" i="5"/>
  <c r="C1028" i="5"/>
  <c r="C1029" i="5"/>
  <c r="C1030" i="5"/>
  <c r="C1031" i="5"/>
  <c r="C1032" i="5"/>
  <c r="C1033" i="5"/>
  <c r="C1034" i="5"/>
  <c r="C1035" i="5"/>
  <c r="C1027" i="5"/>
  <c r="C1036" i="5"/>
  <c r="C1037" i="5"/>
  <c r="C1038" i="5"/>
  <c r="C1039" i="5"/>
  <c r="C1040" i="5"/>
  <c r="C1041" i="5"/>
  <c r="C1042" i="5"/>
  <c r="C1048" i="5"/>
  <c r="C1044" i="5"/>
  <c r="C1045" i="5"/>
  <c r="C1046" i="5"/>
  <c r="C1047" i="5"/>
  <c r="C1049" i="5"/>
  <c r="C1050" i="5"/>
  <c r="C1051" i="5"/>
  <c r="C1052" i="5"/>
  <c r="C1053" i="5"/>
  <c r="C1054" i="5"/>
  <c r="C1056" i="5"/>
  <c r="C1057" i="5"/>
  <c r="C1058" i="5"/>
  <c r="C1059" i="5"/>
  <c r="C1060" i="5"/>
  <c r="C1061" i="5"/>
  <c r="C1062" i="5"/>
  <c r="C1063" i="5"/>
  <c r="C1065" i="5"/>
  <c r="C1066" i="5"/>
  <c r="C1067" i="5"/>
  <c r="C1068" i="5"/>
  <c r="C1069" i="5"/>
  <c r="C1070" i="5"/>
  <c r="C1071" i="5"/>
  <c r="C1072" i="5"/>
  <c r="C1064" i="5"/>
  <c r="C1073" i="5"/>
  <c r="C1074" i="5"/>
  <c r="C1075" i="5"/>
  <c r="C1076" i="5"/>
  <c r="C1077" i="5"/>
  <c r="C1078" i="5"/>
  <c r="C1079" i="5"/>
  <c r="C1085" i="5"/>
  <c r="C1081" i="5"/>
  <c r="C1082" i="5"/>
  <c r="C1083" i="5"/>
  <c r="C1084" i="5"/>
  <c r="C1086" i="5"/>
  <c r="C1087" i="5"/>
  <c r="C1088" i="5"/>
  <c r="C1089" i="5"/>
  <c r="C1090" i="5"/>
  <c r="C1091" i="5"/>
  <c r="C1093" i="5"/>
  <c r="C1094" i="5"/>
  <c r="C1095" i="5"/>
  <c r="C1096" i="5"/>
  <c r="C1097" i="5"/>
  <c r="C1098" i="5"/>
  <c r="C1099" i="5"/>
  <c r="C1100" i="5"/>
  <c r="C1102" i="5"/>
  <c r="C1103" i="5"/>
  <c r="C1104" i="5"/>
  <c r="C1105" i="5"/>
  <c r="C1106" i="5"/>
  <c r="C1107" i="5"/>
  <c r="C1108" i="5"/>
  <c r="C1109" i="5"/>
  <c r="C1101" i="5"/>
  <c r="C1110" i="5"/>
  <c r="C1111" i="5"/>
  <c r="C1112" i="5"/>
  <c r="C1113" i="5"/>
  <c r="C1114" i="5"/>
  <c r="C1115" i="5"/>
  <c r="C1116" i="5"/>
  <c r="C1122" i="5"/>
  <c r="C1118" i="5"/>
  <c r="C1119" i="5"/>
  <c r="C1120" i="5"/>
  <c r="C1121" i="5"/>
  <c r="C1123" i="5"/>
  <c r="C1124" i="5"/>
  <c r="C1125" i="5"/>
  <c r="C1126" i="5"/>
  <c r="C1127" i="5"/>
  <c r="C1128" i="5"/>
  <c r="C1130" i="5"/>
  <c r="C1131" i="5"/>
  <c r="C1132" i="5"/>
  <c r="C1133" i="5"/>
  <c r="C1134" i="5"/>
  <c r="C1135" i="5"/>
  <c r="C1136" i="5"/>
  <c r="C1137" i="5"/>
  <c r="C1139" i="5"/>
  <c r="C1140" i="5"/>
  <c r="C1141" i="5"/>
  <c r="C1142" i="5"/>
  <c r="C1143" i="5"/>
  <c r="C1144" i="5"/>
  <c r="C1145" i="5"/>
  <c r="C1146" i="5"/>
  <c r="C1138" i="5"/>
  <c r="C1147" i="5"/>
  <c r="C1148" i="5"/>
  <c r="C1149" i="5"/>
  <c r="C1150" i="5"/>
  <c r="C1151" i="5"/>
  <c r="C1152" i="5"/>
  <c r="C1153" i="5"/>
  <c r="C1159" i="5"/>
  <c r="C1155" i="5"/>
  <c r="C1156" i="5"/>
  <c r="C1157" i="5"/>
  <c r="C1158" i="5"/>
  <c r="C1160" i="5"/>
  <c r="C1161" i="5"/>
  <c r="C1162" i="5"/>
  <c r="C1163" i="5"/>
  <c r="C1164" i="5"/>
  <c r="C1165" i="5"/>
  <c r="C1167" i="5"/>
  <c r="C1168" i="5"/>
  <c r="C1169" i="5"/>
  <c r="C1170" i="5"/>
  <c r="C1171" i="5"/>
  <c r="C1172" i="5"/>
  <c r="C1173" i="5"/>
  <c r="C1174" i="5"/>
  <c r="C1176" i="5"/>
  <c r="C1177" i="5"/>
  <c r="C1178" i="5"/>
  <c r="C1179" i="5"/>
  <c r="C1180" i="5"/>
  <c r="C1181" i="5"/>
  <c r="C1182" i="5"/>
  <c r="C1183" i="5"/>
  <c r="C1175" i="5"/>
  <c r="C1184" i="5"/>
  <c r="C1185" i="5"/>
  <c r="C1186" i="5"/>
  <c r="C1187" i="5"/>
  <c r="C1188" i="5"/>
  <c r="C1189" i="5"/>
  <c r="C1190" i="5"/>
  <c r="C1196" i="5"/>
  <c r="C1192" i="5"/>
  <c r="C1193" i="5"/>
  <c r="C1194" i="5"/>
  <c r="C1195" i="5"/>
  <c r="C1197" i="5"/>
  <c r="C1198" i="5"/>
  <c r="C1199" i="5"/>
  <c r="C1200" i="5"/>
  <c r="C1201" i="5"/>
  <c r="C1202" i="5"/>
  <c r="C1204" i="5"/>
  <c r="C1205" i="5"/>
  <c r="C1206" i="5"/>
  <c r="C1207" i="5"/>
  <c r="C1208" i="5"/>
  <c r="C1209" i="5"/>
  <c r="C1210" i="5"/>
  <c r="C1211" i="5"/>
  <c r="C1213" i="5"/>
  <c r="C1214" i="5"/>
  <c r="C1215" i="5"/>
  <c r="C1216" i="5"/>
  <c r="C1217" i="5"/>
  <c r="C1218" i="5"/>
  <c r="C1219" i="5"/>
  <c r="C1220" i="5"/>
  <c r="C1212" i="5"/>
  <c r="C1221" i="5"/>
  <c r="C1222" i="5"/>
  <c r="C1223" i="5"/>
  <c r="C891" i="5"/>
  <c r="C892" i="5"/>
  <c r="C893" i="5"/>
  <c r="C894" i="5"/>
  <c r="C900" i="5"/>
  <c r="C896" i="5"/>
  <c r="C897" i="5"/>
  <c r="C898" i="5"/>
  <c r="C899" i="5"/>
  <c r="C901" i="5"/>
  <c r="C902" i="5"/>
  <c r="C903" i="5"/>
  <c r="C904" i="5"/>
  <c r="C905" i="5"/>
  <c r="C906" i="5"/>
  <c r="C908" i="5"/>
  <c r="C909" i="5"/>
  <c r="C910" i="5"/>
  <c r="C911" i="5"/>
  <c r="C912" i="5"/>
  <c r="C913" i="5"/>
  <c r="C914" i="5"/>
  <c r="C915" i="5"/>
  <c r="C917" i="5"/>
  <c r="C918" i="5"/>
  <c r="C919" i="5"/>
  <c r="C920" i="5"/>
  <c r="C921" i="5"/>
  <c r="C922" i="5"/>
  <c r="C923" i="5"/>
  <c r="C924" i="5"/>
  <c r="C916" i="5"/>
  <c r="C925" i="5"/>
  <c r="C926" i="5"/>
  <c r="C927" i="5"/>
  <c r="C1224" i="5"/>
  <c r="C1225" i="5"/>
  <c r="C1226" i="5"/>
  <c r="C1227" i="5"/>
  <c r="C1233" i="5"/>
  <c r="C1229" i="5"/>
  <c r="C1230" i="5"/>
  <c r="C1231" i="5"/>
  <c r="C1232" i="5"/>
  <c r="C1234" i="5"/>
  <c r="C1235" i="5"/>
  <c r="C1236" i="5"/>
  <c r="C1237" i="5"/>
  <c r="C1238" i="5"/>
  <c r="C1239" i="5"/>
  <c r="C1241" i="5"/>
  <c r="C1242" i="5"/>
  <c r="C1243" i="5"/>
  <c r="C1244" i="5"/>
  <c r="C1245" i="5"/>
  <c r="C1246" i="5"/>
  <c r="C1247" i="5"/>
  <c r="C1248" i="5"/>
  <c r="C1250" i="5"/>
  <c r="C1251" i="5"/>
  <c r="C1252" i="5"/>
  <c r="C1253" i="5"/>
  <c r="C1254" i="5"/>
  <c r="C1255" i="5"/>
  <c r="C1256" i="5"/>
  <c r="C1257" i="5"/>
  <c r="C1249" i="5"/>
  <c r="C1258" i="5"/>
  <c r="C1259" i="5"/>
  <c r="C1260" i="5"/>
  <c r="C1261" i="5"/>
  <c r="C1262" i="5"/>
  <c r="C1263" i="5"/>
  <c r="C1264" i="5"/>
  <c r="C1270" i="5"/>
  <c r="C1266" i="5"/>
  <c r="C1267" i="5"/>
  <c r="C1268" i="5"/>
  <c r="C1269" i="5"/>
  <c r="C1271" i="5"/>
  <c r="C1272" i="5"/>
  <c r="C1273" i="5"/>
  <c r="C1274" i="5"/>
  <c r="C1275" i="5"/>
  <c r="C1276" i="5"/>
  <c r="C1278" i="5"/>
  <c r="C1279" i="5"/>
  <c r="C1280" i="5"/>
  <c r="C1281" i="5"/>
  <c r="C1282" i="5"/>
  <c r="C1283" i="5"/>
  <c r="C1284" i="5"/>
  <c r="C1285" i="5"/>
  <c r="C1287" i="5"/>
  <c r="C1288" i="5"/>
  <c r="C1289" i="5"/>
  <c r="C1290" i="5"/>
  <c r="C1291" i="5"/>
  <c r="C1292" i="5"/>
  <c r="C1293" i="5"/>
  <c r="C1294" i="5"/>
  <c r="C1286" i="5"/>
  <c r="C1295" i="5"/>
  <c r="C1296" i="5"/>
  <c r="C1297" i="5"/>
  <c r="C1298" i="5"/>
  <c r="C1299" i="5"/>
  <c r="C1300" i="5"/>
  <c r="C1301" i="5"/>
  <c r="C1307" i="5"/>
  <c r="C1303" i="5"/>
  <c r="C1304" i="5"/>
  <c r="C1305" i="5"/>
  <c r="C1306" i="5"/>
  <c r="C1308" i="5"/>
  <c r="C1309" i="5"/>
  <c r="C1310" i="5"/>
  <c r="C1311" i="5"/>
  <c r="C1312" i="5"/>
  <c r="C1313" i="5"/>
  <c r="C1315" i="5"/>
  <c r="C1316" i="5"/>
  <c r="C1317" i="5"/>
  <c r="C1318" i="5"/>
  <c r="C1319" i="5"/>
  <c r="C1320" i="5"/>
  <c r="C1321" i="5"/>
  <c r="C1322" i="5"/>
  <c r="C1324" i="5"/>
  <c r="C1325" i="5"/>
  <c r="C1326" i="5"/>
  <c r="C1327" i="5"/>
  <c r="C1328" i="5"/>
  <c r="C1329" i="5"/>
  <c r="C1330" i="5"/>
  <c r="C1331" i="5"/>
  <c r="C1323" i="5"/>
  <c r="C1332" i="5"/>
  <c r="C1333" i="5"/>
  <c r="C1334" i="5"/>
  <c r="I6" i="10" l="1"/>
  <c r="I36" i="10" l="1"/>
  <c r="S39" i="1"/>
  <c r="S38" i="1"/>
  <c r="S37" i="1"/>
  <c r="S36" i="1"/>
  <c r="R39" i="1"/>
  <c r="R38" i="1"/>
  <c r="R37" i="1"/>
  <c r="R36" i="1"/>
  <c r="P39" i="1"/>
  <c r="P38" i="1"/>
  <c r="P37" i="1"/>
  <c r="O39" i="1"/>
  <c r="O38" i="1"/>
  <c r="O37" i="1"/>
  <c r="N39" i="1"/>
  <c r="N38" i="1"/>
  <c r="N37" i="1"/>
  <c r="P36" i="1"/>
  <c r="O36" i="1"/>
  <c r="N36" i="1"/>
  <c r="P33" i="1"/>
  <c r="P32" i="1"/>
  <c r="O33" i="1"/>
  <c r="N33" i="1"/>
  <c r="O32" i="1"/>
  <c r="N32" i="1"/>
  <c r="S33" i="1"/>
  <c r="R33" i="1"/>
  <c r="S32" i="1"/>
  <c r="R32" i="1"/>
  <c r="O36" i="16"/>
  <c r="M36" i="16"/>
  <c r="L36" i="16"/>
  <c r="K36" i="16"/>
  <c r="J36" i="16"/>
  <c r="F35" i="16"/>
  <c r="G35" i="16" s="1"/>
  <c r="F34" i="16"/>
  <c r="G34" i="16" s="1"/>
  <c r="F33" i="16"/>
  <c r="G33" i="16" s="1"/>
  <c r="F32" i="16"/>
  <c r="G32" i="16" s="1"/>
  <c r="F31" i="16"/>
  <c r="G31" i="16" s="1"/>
  <c r="F30" i="16"/>
  <c r="G30" i="16" s="1"/>
  <c r="F29" i="16"/>
  <c r="G29" i="16" s="1"/>
  <c r="F28" i="16"/>
  <c r="G28" i="16" s="1"/>
  <c r="F27" i="16"/>
  <c r="G27" i="16" s="1"/>
  <c r="F26" i="16"/>
  <c r="G26" i="16" s="1"/>
  <c r="F25" i="16"/>
  <c r="G25" i="16" s="1"/>
  <c r="F24" i="16"/>
  <c r="G24" i="16" s="1"/>
  <c r="F23" i="16"/>
  <c r="G23" i="16" s="1"/>
  <c r="F22" i="16"/>
  <c r="G22" i="16" s="1"/>
  <c r="F21" i="16"/>
  <c r="G21" i="16" s="1"/>
  <c r="F20" i="16"/>
  <c r="G20" i="16" s="1"/>
  <c r="F19" i="16"/>
  <c r="G19" i="16" s="1"/>
  <c r="F18" i="16"/>
  <c r="G18" i="16" s="1"/>
  <c r="F17" i="16"/>
  <c r="G17" i="16" s="1"/>
  <c r="F16" i="16"/>
  <c r="G16" i="16" s="1"/>
  <c r="F15" i="16"/>
  <c r="G15" i="16" s="1"/>
  <c r="F14" i="16"/>
  <c r="G14" i="16" s="1"/>
  <c r="F13" i="16"/>
  <c r="G13" i="16" s="1"/>
  <c r="J6" i="16"/>
  <c r="D6" i="16"/>
  <c r="D3" i="16"/>
  <c r="D2" i="16"/>
  <c r="O36" i="15"/>
  <c r="M36" i="15"/>
  <c r="L36" i="15"/>
  <c r="K36" i="15"/>
  <c r="J36" i="15"/>
  <c r="F35" i="15"/>
  <c r="G35" i="15" s="1"/>
  <c r="F34" i="15"/>
  <c r="G34" i="15" s="1"/>
  <c r="F33" i="15"/>
  <c r="G33" i="15" s="1"/>
  <c r="F32" i="15"/>
  <c r="G32" i="15" s="1"/>
  <c r="F31" i="15"/>
  <c r="G31" i="15" s="1"/>
  <c r="F30" i="15"/>
  <c r="G30" i="15" s="1"/>
  <c r="F29" i="15"/>
  <c r="G29" i="15" s="1"/>
  <c r="F28" i="15"/>
  <c r="G28" i="15" s="1"/>
  <c r="F27" i="15"/>
  <c r="G27" i="15" s="1"/>
  <c r="F26" i="15"/>
  <c r="G26" i="15" s="1"/>
  <c r="F25" i="15"/>
  <c r="G25" i="15" s="1"/>
  <c r="F24" i="15"/>
  <c r="G24" i="15" s="1"/>
  <c r="F23" i="15"/>
  <c r="G23" i="15" s="1"/>
  <c r="F22" i="15"/>
  <c r="G22" i="15" s="1"/>
  <c r="F21" i="15"/>
  <c r="G21" i="15" s="1"/>
  <c r="F20" i="15"/>
  <c r="G20" i="15" s="1"/>
  <c r="F19" i="15"/>
  <c r="G19" i="15" s="1"/>
  <c r="F18" i="15"/>
  <c r="G18" i="15" s="1"/>
  <c r="F17" i="15"/>
  <c r="G17" i="15" s="1"/>
  <c r="F16" i="15"/>
  <c r="G16" i="15" s="1"/>
  <c r="F15" i="15"/>
  <c r="G15" i="15" s="1"/>
  <c r="F14" i="15"/>
  <c r="G14" i="15" s="1"/>
  <c r="F13" i="15"/>
  <c r="G13" i="15" s="1"/>
  <c r="J6" i="15"/>
  <c r="D6" i="15"/>
  <c r="D3" i="15"/>
  <c r="D2" i="15"/>
  <c r="O36" i="14"/>
  <c r="M36" i="14"/>
  <c r="L36" i="14"/>
  <c r="K36" i="14"/>
  <c r="J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G17" i="14" s="1"/>
  <c r="F16" i="14"/>
  <c r="G16" i="14" s="1"/>
  <c r="F15" i="14"/>
  <c r="G15" i="14" s="1"/>
  <c r="F14" i="14"/>
  <c r="G14" i="14" s="1"/>
  <c r="F13" i="14"/>
  <c r="G13" i="14" s="1"/>
  <c r="J6" i="14"/>
  <c r="D6" i="14"/>
  <c r="D3" i="14"/>
  <c r="D2" i="14"/>
  <c r="C3" i="5" l="1"/>
  <c r="D6" i="13" l="1"/>
  <c r="N36" i="13" l="1"/>
  <c r="L36" i="13"/>
  <c r="K36" i="13"/>
  <c r="J36" i="13"/>
  <c r="I36" i="13"/>
  <c r="F36" i="13"/>
  <c r="I6" i="13"/>
  <c r="D3" i="13"/>
  <c r="D2" i="13"/>
  <c r="N36" i="12"/>
  <c r="L36" i="12"/>
  <c r="K36" i="12"/>
  <c r="J36" i="12"/>
  <c r="I36" i="12"/>
  <c r="F36" i="12"/>
  <c r="I6" i="12"/>
  <c r="D6" i="12"/>
  <c r="D3" i="12"/>
  <c r="D2" i="12"/>
  <c r="Q39" i="1" l="1"/>
  <c r="J39" i="1" s="1"/>
  <c r="Q38" i="1"/>
  <c r="J38" i="1" s="1"/>
  <c r="Q37" i="1"/>
  <c r="J37" i="1" s="1"/>
  <c r="Q36" i="1"/>
  <c r="J36" i="1" s="1"/>
  <c r="Q33" i="1"/>
  <c r="J33" i="1" s="1"/>
  <c r="Q32" i="1"/>
  <c r="J32" i="1" s="1"/>
  <c r="F36" i="10"/>
  <c r="N36" i="10"/>
  <c r="L36" i="10"/>
  <c r="J34" i="1" s="1"/>
  <c r="K36" i="10"/>
  <c r="J36" i="10"/>
  <c r="D6" i="10"/>
  <c r="D3" i="10"/>
  <c r="D2" i="10"/>
  <c r="C2" i="5"/>
  <c r="J45" i="1"/>
  <c r="J35" i="1" l="1"/>
  <c r="G36" i="16" l="1"/>
  <c r="G36" i="14"/>
  <c r="G36" i="15"/>
  <c r="G31" i="1" l="1"/>
  <c r="J31" i="1" s="1"/>
  <c r="J40" i="1" s="1"/>
</calcChain>
</file>

<file path=xl/sharedStrings.xml><?xml version="1.0" encoding="utf-8"?>
<sst xmlns="http://schemas.openxmlformats.org/spreadsheetml/2006/main" count="3411" uniqueCount="153">
  <si>
    <t>St. Martin Parish School Board</t>
  </si>
  <si>
    <t>FORM: SMPSB-01</t>
  </si>
  <si>
    <t>TRAVEL EXPENSE FORM</t>
  </si>
  <si>
    <t>Page 1</t>
  </si>
  <si>
    <t>Name</t>
  </si>
  <si>
    <t>Work Location</t>
  </si>
  <si>
    <t>Date Rec'd Superintendent's Office</t>
  </si>
  <si>
    <t>From: (date)</t>
  </si>
  <si>
    <t>To: (date)</t>
  </si>
  <si>
    <t>Position</t>
  </si>
  <si>
    <t>DIRECTIONS FOR COMPLETING THIS FORM</t>
  </si>
  <si>
    <t xml:space="preserve">     approved prior to actual travel. Original approved out-of-parish travel forms must be attached to this TRAVEL EXPENSE</t>
  </si>
  <si>
    <t xml:space="preserve">     ACCOUNT FORM (SMPSB-01).</t>
  </si>
  <si>
    <t xml:space="preserve">     month's travel.</t>
  </si>
  <si>
    <t>10. Receipts must be attached for any amount (except automobile mileage and meals) to be considered a reimbursable amount.</t>
  </si>
  <si>
    <t>EXPENSE SUMMARY AND FUNDING SOURCE</t>
  </si>
  <si>
    <t>Miles</t>
  </si>
  <si>
    <t>@</t>
  </si>
  <si>
    <t>Amount</t>
  </si>
  <si>
    <t>Transportation</t>
  </si>
  <si>
    <t>Automobile: enter miles</t>
  </si>
  <si>
    <t>Airplane</t>
  </si>
  <si>
    <t>Other Transportation</t>
  </si>
  <si>
    <t>Parking</t>
  </si>
  <si>
    <t>TOTAL REIMBURSABLE COST</t>
  </si>
  <si>
    <t xml:space="preserve">must equal                                   </t>
  </si>
  <si>
    <r>
      <t>Source Of Funds (</t>
    </r>
    <r>
      <rPr>
        <b/>
        <sz val="11"/>
        <rFont val="Arial"/>
        <family val="2"/>
      </rPr>
      <t>must be provided</t>
    </r>
    <r>
      <rPr>
        <sz val="11"/>
        <rFont val="Arial"/>
        <family val="2"/>
      </rPr>
      <t>)</t>
    </r>
  </si>
  <si>
    <t xml:space="preserve">Account Number(s)                                      Acct TOTAL </t>
  </si>
  <si>
    <t>SIGNATURES AND APPROVALS</t>
  </si>
  <si>
    <r>
      <t>Employee Signature/</t>
    </r>
    <r>
      <rPr>
        <b/>
        <sz val="14"/>
        <rFont val="Arial"/>
        <family val="2"/>
      </rPr>
      <t>Date</t>
    </r>
  </si>
  <si>
    <r>
      <t>Director, Principal, or Supervisor Signature/</t>
    </r>
    <r>
      <rPr>
        <b/>
        <sz val="14"/>
        <rFont val="Arial"/>
        <family val="2"/>
      </rPr>
      <t>Date</t>
    </r>
  </si>
  <si>
    <r>
      <t>Employee Address (</t>
    </r>
    <r>
      <rPr>
        <b/>
        <sz val="14"/>
        <rFont val="Arial"/>
        <family val="2"/>
      </rPr>
      <t>MANDATORY</t>
    </r>
    <r>
      <rPr>
        <sz val="14"/>
        <rFont val="Arial"/>
        <family val="2"/>
      </rPr>
      <t>)</t>
    </r>
  </si>
  <si>
    <r>
      <t>Superintendent Signature/</t>
    </r>
    <r>
      <rPr>
        <b/>
        <sz val="14"/>
        <rFont val="Arial"/>
        <family val="2"/>
      </rPr>
      <t>Date</t>
    </r>
  </si>
  <si>
    <t>FORM: SMPSB-02</t>
  </si>
  <si>
    <t>TRAVEL EXPENSE  FORM</t>
  </si>
  <si>
    <t>Day</t>
  </si>
  <si>
    <t>Territory Traveled</t>
  </si>
  <si>
    <t>MILES</t>
  </si>
  <si>
    <t>FUND</t>
  </si>
  <si>
    <t>PURPOSE</t>
  </si>
  <si>
    <t>Meals (only overnight)</t>
  </si>
  <si>
    <t>Receipts Must be Attached For Amount to be Considered a Reimbursable Cost</t>
  </si>
  <si>
    <t>Show All Points Visited</t>
  </si>
  <si>
    <t>IN-STATE:  $6/10/14</t>
  </si>
  <si>
    <t>OUT-OF-STATE:  $6/10/14</t>
  </si>
  <si>
    <t>OTHER EXPENSES</t>
  </si>
  <si>
    <t>FROM</t>
  </si>
  <si>
    <t>TO</t>
  </si>
  <si>
    <t xml:space="preserve">BREAKFAST </t>
  </si>
  <si>
    <t xml:space="preserve">LUNCH </t>
  </si>
  <si>
    <t xml:space="preserve">DINNER </t>
  </si>
  <si>
    <t>LODGING</t>
  </si>
  <si>
    <t xml:space="preserve">DESCRIPTION </t>
  </si>
  <si>
    <t>COST</t>
  </si>
  <si>
    <t>TOTALS</t>
  </si>
  <si>
    <t>Page 3</t>
  </si>
  <si>
    <t xml:space="preserve">DAILY EXPENSE DETAIL </t>
  </si>
  <si>
    <t>JCEP</t>
  </si>
  <si>
    <t>DEPT/ED-BR</t>
  </si>
  <si>
    <t>LSU</t>
  </si>
  <si>
    <t>ULL</t>
  </si>
  <si>
    <t>LAF PSB</t>
  </si>
  <si>
    <t>IBERIA PSB</t>
  </si>
  <si>
    <t>ALEX. CONV. CTR.</t>
  </si>
  <si>
    <t>To:</t>
  </si>
  <si>
    <t>From:</t>
  </si>
  <si>
    <t>Name (From)</t>
  </si>
  <si>
    <t>Name (To)</t>
  </si>
  <si>
    <t>Distance</t>
  </si>
  <si>
    <t>Page 2</t>
  </si>
  <si>
    <t>SBO</t>
  </si>
  <si>
    <t>BBE</t>
  </si>
  <si>
    <t>BBJH</t>
  </si>
  <si>
    <t>BBP</t>
  </si>
  <si>
    <t>BBHS</t>
  </si>
  <si>
    <t>CE</t>
  </si>
  <si>
    <t>CJH</t>
  </si>
  <si>
    <t>CP</t>
  </si>
  <si>
    <t>CHS</t>
  </si>
  <si>
    <t>PM</t>
  </si>
  <si>
    <t>PP</t>
  </si>
  <si>
    <t>ELC</t>
  </si>
  <si>
    <t>SMJH</t>
  </si>
  <si>
    <t>SMP</t>
  </si>
  <si>
    <t>SMSH</t>
  </si>
  <si>
    <t>SE</t>
  </si>
  <si>
    <t>TE</t>
  </si>
  <si>
    <t>CAJUNDOME</t>
  </si>
  <si>
    <t>HILTON-BR</t>
  </si>
  <si>
    <t>HILTON-NEW ORLEANS</t>
  </si>
  <si>
    <t>L'AUBERGE DU LAC HOTEL&amp;CASINO</t>
  </si>
  <si>
    <t>PARAGON CASINO-MARKSVILLE</t>
  </si>
  <si>
    <t>SHERATON-NEW ORLEANS</t>
  </si>
  <si>
    <t>VERMILLION PSB</t>
  </si>
  <si>
    <t>HILTON-SHREVEPORT</t>
  </si>
  <si>
    <t xml:space="preserve"> </t>
  </si>
  <si>
    <t>Date</t>
  </si>
  <si>
    <t xml:space="preserve">  </t>
  </si>
  <si>
    <t>-</t>
  </si>
  <si>
    <t>TRAVEL EXPENSE  FORM FOR OTHER LOCATIONS</t>
  </si>
  <si>
    <t>Central Office</t>
  </si>
  <si>
    <t>Breaux Bridge Elementary</t>
  </si>
  <si>
    <t>Breaux Bridge Sr. High</t>
  </si>
  <si>
    <t>Breaux Bridge Jr. High</t>
  </si>
  <si>
    <t>Breaux Bridge Primary</t>
  </si>
  <si>
    <t>Catahoula</t>
  </si>
  <si>
    <t>Cecilia Sr. High</t>
  </si>
  <si>
    <t>Cecilia Jr. High</t>
  </si>
  <si>
    <t>Cecilia Primary</t>
  </si>
  <si>
    <t>Early Learning Center</t>
  </si>
  <si>
    <t>Special Services</t>
  </si>
  <si>
    <t>Parks Middle</t>
  </si>
  <si>
    <t>Parks Primary</t>
  </si>
  <si>
    <t>Stephensville</t>
  </si>
  <si>
    <t>St. Martin Jr. High</t>
  </si>
  <si>
    <t>St. Martin Primary</t>
  </si>
  <si>
    <t>St. Martin Sr. High</t>
  </si>
  <si>
    <t>Teche Elementary</t>
  </si>
  <si>
    <t>2.  Page 2 (and Page 3 if needed), the DAILY EXPENSE DETAIL, must be completely filled in by the payee for those destinations on the travel chart.</t>
  </si>
  <si>
    <t>3. For those destinations that are not predetermined in the drop down menu, use page 4 to enter the DAILY EXPENSE DETAIL.</t>
  </si>
  <si>
    <r>
      <t xml:space="preserve">4.  </t>
    </r>
    <r>
      <rPr>
        <sz val="11"/>
        <color indexed="18"/>
        <rFont val="Arial"/>
        <family val="2"/>
      </rPr>
      <t>If you use EXCEL, most of the information from page 2, 3 &amp; 4 automatically carries to page 1; fill in</t>
    </r>
    <r>
      <rPr>
        <b/>
        <sz val="11"/>
        <color indexed="18"/>
        <rFont val="Arial"/>
        <family val="2"/>
      </rPr>
      <t xml:space="preserve"> page 2, 3 &amp; 4 first.</t>
    </r>
  </si>
  <si>
    <t>6.  An OUT-OF-PARISH TRAVEL Form (SMPSB-03) must be completed by the employee for each out-of-parish trip and</t>
  </si>
  <si>
    <r>
      <t xml:space="preserve">7.  </t>
    </r>
    <r>
      <rPr>
        <b/>
        <sz val="11"/>
        <rFont val="Arial"/>
        <family val="2"/>
      </rPr>
      <t>Only 1 form can be submitted for the month.</t>
    </r>
  </si>
  <si>
    <t>8.  Travel from home to normal point of employment is NOT eligible for reimbursement.</t>
  </si>
  <si>
    <t>9.  Approval signatures must be obtained on this paper form (at the bottom) before filing with Accounting Department.</t>
  </si>
  <si>
    <t>*Auto Transferred to p.1</t>
  </si>
  <si>
    <t>Tips ($10 per stay limit)</t>
  </si>
  <si>
    <t>Other Expenses</t>
  </si>
  <si>
    <t>Other Expenses Drop Down List</t>
  </si>
  <si>
    <t>VERMILION PSB</t>
  </si>
  <si>
    <t>(from all other pages)</t>
  </si>
  <si>
    <t xml:space="preserve">Registration </t>
  </si>
  <si>
    <r>
      <t xml:space="preserve">10. </t>
    </r>
    <r>
      <rPr>
        <sz val="11"/>
        <color indexed="18"/>
        <rFont val="Arial"/>
        <family val="2"/>
      </rPr>
      <t xml:space="preserve"> This approved paper form must be submitted to the funding secretary </t>
    </r>
    <r>
      <rPr>
        <b/>
        <sz val="11"/>
        <color indexed="18"/>
        <rFont val="Arial"/>
        <family val="2"/>
      </rPr>
      <t>no later than the 3rd of each month</t>
    </r>
    <r>
      <rPr>
        <sz val="11"/>
        <color indexed="18"/>
        <rFont val="Arial"/>
        <family val="2"/>
      </rPr>
      <t xml:space="preserve"> for the previous</t>
    </r>
  </si>
  <si>
    <t>1.  You may use Microsoft EXCEL to fill in and print this form.</t>
  </si>
  <si>
    <t xml:space="preserve">5.  Use the mileage chart on page 5 (SMPSB-04) to gather information needed on pages 2 and 3 if you're filling out a printed </t>
  </si>
  <si>
    <t>form.</t>
  </si>
  <si>
    <t>SPECIAL SERVICES</t>
  </si>
  <si>
    <t>ADMIN BUILDING</t>
  </si>
  <si>
    <t>ACADIA PSB</t>
  </si>
  <si>
    <t>Lodging from pages 2,3,4,5,6 &amp; 7</t>
  </si>
  <si>
    <t>Meals- ONLY FOR OVERNIGHT STAY (in/out of-state: $6/10/14) from pages 2,3,4,5,6 &amp; 7</t>
  </si>
  <si>
    <t>Page 4</t>
  </si>
  <si>
    <t>Page 6</t>
  </si>
  <si>
    <t>Page 7</t>
  </si>
  <si>
    <t>Page 5</t>
  </si>
  <si>
    <t>Admin Building</t>
  </si>
  <si>
    <t>+</t>
  </si>
  <si>
    <t>FEDERAL PROGRAMS &amp; TECHNOLOGY ANNEX</t>
  </si>
  <si>
    <t>CCRC</t>
  </si>
  <si>
    <t>MAINTENANCE</t>
  </si>
  <si>
    <t>Revised:   12/2017 jjb</t>
  </si>
  <si>
    <t xml:space="preserve">          Example:  If you travel in the month of August, this form with all approvals is due to the funding secretary by 9/3/2017.</t>
  </si>
  <si>
    <t>Federal Programs and Technology Annex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</si>
</sst>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_);\(&quot;$&quot;#,##0.000\)"/>
    <numFmt numFmtId="165" formatCode="_(* #,##0_);_(* \(#,##0\);_(* &quot;-&quot;??_);_(@_)"/>
    <numFmt numFmtId="166" formatCode="[$-409]d\-mmm\-yy;@"/>
  </numFmts>
  <fonts count="36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u/>
      <sz val="16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1"/>
      <color indexed="18"/>
      <name val="Arial"/>
      <family val="2"/>
    </font>
    <font>
      <b/>
      <sz val="11"/>
      <color indexed="18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24"/>
      <color indexed="10"/>
      <name val="Arial"/>
      <family val="2"/>
    </font>
    <font>
      <b/>
      <sz val="14"/>
      <name val="Arial"/>
      <family val="2"/>
    </font>
    <font>
      <u/>
      <sz val="14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sz val="8"/>
      <name val="Times New Roman"/>
      <family val="1"/>
    </font>
    <font>
      <sz val="12"/>
      <name val="Calibri"/>
      <family val="2"/>
    </font>
    <font>
      <b/>
      <sz val="12"/>
      <name val="Times New Roman"/>
      <family val="1"/>
    </font>
    <font>
      <b/>
      <sz val="13"/>
      <color theme="3"/>
      <name val="Calibri"/>
      <family val="2"/>
      <scheme val="minor"/>
    </font>
    <font>
      <u/>
      <sz val="12"/>
      <color theme="10"/>
      <name val="Times New Roman"/>
      <family val="1"/>
    </font>
    <font>
      <u/>
      <sz val="12"/>
      <color theme="10"/>
      <name val="Times New Roman"/>
      <family val="1"/>
    </font>
    <font>
      <sz val="10"/>
      <color rgb="FF22222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2" fillId="0" borderId="25" applyNumberFormat="0" applyFill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94">
    <xf numFmtId="0" fontId="0" fillId="0" borderId="0" xfId="0"/>
    <xf numFmtId="0" fontId="3" fillId="2" borderId="0" xfId="0" applyFont="1" applyFill="1" applyProtection="1"/>
    <xf numFmtId="0" fontId="3" fillId="2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top"/>
    </xf>
    <xf numFmtId="0" fontId="3" fillId="0" borderId="0" xfId="0" applyFont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vertical="top"/>
    </xf>
    <xf numFmtId="0" fontId="10" fillId="0" borderId="0" xfId="0" applyFont="1" applyAlignment="1" applyProtection="1">
      <alignment horizontal="center" vertical="top"/>
    </xf>
    <xf numFmtId="0" fontId="3" fillId="0" borderId="0" xfId="0" applyFont="1" applyAlignment="1" applyProtection="1">
      <alignment horizontal="center" vertical="top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vertical="center"/>
    </xf>
    <xf numFmtId="0" fontId="3" fillId="0" borderId="0" xfId="0" applyFont="1" applyFill="1" applyProtection="1"/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top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Alignment="1" applyProtection="1">
      <alignment vertical="center"/>
    </xf>
    <xf numFmtId="0" fontId="10" fillId="0" borderId="0" xfId="0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vertical="center"/>
    </xf>
    <xf numFmtId="0" fontId="11" fillId="3" borderId="3" xfId="0" applyFont="1" applyFill="1" applyBorder="1" applyAlignment="1" applyProtection="1">
      <alignment horizontal="left" vertical="center"/>
    </xf>
    <xf numFmtId="0" fontId="12" fillId="3" borderId="3" xfId="0" applyFont="1" applyFill="1" applyBorder="1" applyAlignment="1" applyProtection="1">
      <alignment horizontal="left" vertical="center"/>
    </xf>
    <xf numFmtId="0" fontId="13" fillId="3" borderId="3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 indent="7"/>
    </xf>
    <xf numFmtId="0" fontId="18" fillId="2" borderId="0" xfId="0" applyFont="1" applyFill="1" applyProtection="1"/>
    <xf numFmtId="0" fontId="15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11" fillId="3" borderId="0" xfId="0" applyFont="1" applyFill="1" applyAlignment="1" applyProtection="1">
      <alignment horizontal="left" vertical="center"/>
    </xf>
    <xf numFmtId="0" fontId="20" fillId="3" borderId="0" xfId="0" applyFont="1" applyFill="1" applyAlignment="1" applyProtection="1">
      <alignment horizontal="left" vertical="center"/>
    </xf>
    <xf numFmtId="0" fontId="3" fillId="3" borderId="0" xfId="0" applyFont="1" applyFill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21" fillId="0" borderId="4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left" vertical="center"/>
    </xf>
    <xf numFmtId="0" fontId="21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7" xfId="0" quotePrefix="1" applyFont="1" applyBorder="1" applyAlignment="1" applyProtection="1">
      <alignment horizontal="center" vertical="center"/>
    </xf>
    <xf numFmtId="43" fontId="21" fillId="0" borderId="7" xfId="1" applyFont="1" applyFill="1" applyBorder="1" applyAlignment="1" applyProtection="1">
      <alignment horizontal="center" vertical="center"/>
    </xf>
    <xf numFmtId="164" fontId="21" fillId="0" borderId="7" xfId="0" applyNumberFormat="1" applyFont="1" applyFill="1" applyBorder="1" applyAlignment="1" applyProtection="1">
      <alignment horizontal="left" vertical="center"/>
    </xf>
    <xf numFmtId="44" fontId="3" fillId="0" borderId="7" xfId="0" applyNumberFormat="1" applyFont="1" applyFill="1" applyBorder="1" applyAlignment="1" applyProtection="1">
      <alignment horizontal="right" vertical="center"/>
    </xf>
    <xf numFmtId="0" fontId="21" fillId="0" borderId="6" xfId="0" applyFont="1" applyBorder="1" applyAlignment="1" applyProtection="1">
      <alignment horizontal="left" vertical="center"/>
    </xf>
    <xf numFmtId="43" fontId="3" fillId="0" borderId="7" xfId="1" applyFont="1" applyFill="1" applyBorder="1" applyAlignment="1" applyProtection="1">
      <alignment horizontal="right" vertical="center"/>
    </xf>
    <xf numFmtId="0" fontId="21" fillId="0" borderId="8" xfId="0" applyFont="1" applyBorder="1" applyAlignment="1" applyProtection="1">
      <alignment horizontal="left" vertical="center"/>
    </xf>
    <xf numFmtId="43" fontId="3" fillId="0" borderId="9" xfId="1" applyFont="1" applyFill="1" applyBorder="1" applyAlignment="1" applyProtection="1">
      <alignment horizontal="right" vertical="center"/>
    </xf>
    <xf numFmtId="0" fontId="21" fillId="0" borderId="10" xfId="0" applyFont="1" applyBorder="1" applyAlignment="1" applyProtection="1">
      <alignment horizontal="left" vertical="center"/>
    </xf>
    <xf numFmtId="0" fontId="22" fillId="0" borderId="8" xfId="0" applyFont="1" applyBorder="1" applyAlignment="1" applyProtection="1">
      <alignment horizontal="left" vertical="center"/>
    </xf>
    <xf numFmtId="44" fontId="3" fillId="4" borderId="9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4" fontId="3" fillId="0" borderId="1" xfId="2" applyFont="1" applyBorder="1" applyAlignment="1" applyProtection="1">
      <alignment vertical="center"/>
      <protection locked="0"/>
    </xf>
    <xf numFmtId="43" fontId="3" fillId="0" borderId="5" xfId="1" applyFont="1" applyBorder="1" applyAlignment="1" applyProtection="1">
      <alignment vertical="center"/>
      <protection locked="0"/>
    </xf>
    <xf numFmtId="43" fontId="3" fillId="0" borderId="1" xfId="1" applyFont="1" applyBorder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horizontal="left" vertical="center"/>
    </xf>
    <xf numFmtId="44" fontId="3" fillId="4" borderId="0" xfId="2" applyFont="1" applyFill="1" applyBorder="1" applyAlignment="1" applyProtection="1">
      <alignment vertical="center"/>
    </xf>
    <xf numFmtId="0" fontId="11" fillId="3" borderId="5" xfId="0" applyFont="1" applyFill="1" applyBorder="1" applyAlignment="1" applyProtection="1">
      <alignment horizontal="left" vertical="center"/>
    </xf>
    <xf numFmtId="0" fontId="21" fillId="3" borderId="5" xfId="0" applyFont="1" applyFill="1" applyBorder="1" applyAlignment="1" applyProtection="1">
      <alignment horizontal="left" vertical="center"/>
    </xf>
    <xf numFmtId="0" fontId="3" fillId="3" borderId="5" xfId="0" applyFont="1" applyFill="1" applyBorder="1" applyAlignment="1" applyProtection="1">
      <alignment horizontal="left" vertical="center"/>
    </xf>
    <xf numFmtId="0" fontId="21" fillId="3" borderId="5" xfId="0" applyFont="1" applyFill="1" applyBorder="1" applyAlignment="1" applyProtection="1">
      <alignment vertical="center"/>
    </xf>
    <xf numFmtId="4" fontId="3" fillId="3" borderId="5" xfId="0" applyNumberFormat="1" applyFont="1" applyFill="1" applyBorder="1" applyAlignment="1" applyProtection="1">
      <alignment vertical="center"/>
    </xf>
    <xf numFmtId="0" fontId="23" fillId="0" borderId="1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23" fillId="0" borderId="1" xfId="0" applyFont="1" applyFill="1" applyBorder="1" applyAlignment="1" applyProtection="1">
      <alignment horizontal="center"/>
    </xf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horizontal="left" vertical="center"/>
    </xf>
    <xf numFmtId="0" fontId="10" fillId="0" borderId="0" xfId="0" applyFont="1" applyBorder="1" applyAlignment="1" applyProtection="1">
      <alignment vertical="center"/>
    </xf>
    <xf numFmtId="0" fontId="21" fillId="2" borderId="0" xfId="0" applyFont="1" applyFill="1" applyBorder="1" applyAlignment="1" applyProtection="1">
      <alignment vertical="center"/>
    </xf>
    <xf numFmtId="0" fontId="3" fillId="0" borderId="0" xfId="0" applyFont="1" applyProtection="1"/>
    <xf numFmtId="165" fontId="3" fillId="2" borderId="0" xfId="1" applyNumberFormat="1" applyFont="1" applyFill="1" applyAlignment="1" applyProtection="1">
      <alignment vertical="center"/>
    </xf>
    <xf numFmtId="43" fontId="3" fillId="2" borderId="0" xfId="1" applyFont="1" applyFill="1" applyAlignment="1" applyProtection="1">
      <alignment horizontal="center" vertical="center"/>
    </xf>
    <xf numFmtId="43" fontId="3" fillId="2" borderId="0" xfId="1" applyFont="1" applyFill="1" applyAlignment="1" applyProtection="1">
      <alignment vertical="center"/>
    </xf>
    <xf numFmtId="165" fontId="3" fillId="0" borderId="0" xfId="1" applyNumberFormat="1" applyFont="1" applyAlignment="1" applyProtection="1">
      <alignment vertical="center"/>
    </xf>
    <xf numFmtId="43" fontId="21" fillId="0" borderId="0" xfId="1" applyFont="1" applyFill="1" applyBorder="1" applyAlignment="1" applyProtection="1">
      <alignment horizontal="center" vertical="top"/>
    </xf>
    <xf numFmtId="43" fontId="3" fillId="0" borderId="0" xfId="1" applyFont="1" applyAlignment="1" applyProtection="1">
      <alignment horizontal="center" vertical="center"/>
    </xf>
    <xf numFmtId="43" fontId="6" fillId="0" borderId="0" xfId="1" applyFont="1" applyBorder="1" applyAlignment="1" applyProtection="1">
      <alignment horizontal="left" vertical="center"/>
    </xf>
    <xf numFmtId="43" fontId="3" fillId="0" borderId="0" xfId="1" applyFont="1" applyBorder="1" applyAlignment="1" applyProtection="1">
      <alignment vertical="center"/>
    </xf>
    <xf numFmtId="43" fontId="25" fillId="0" borderId="0" xfId="1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left" vertical="center"/>
    </xf>
    <xf numFmtId="43" fontId="3" fillId="0" borderId="0" xfId="1" applyFont="1" applyAlignment="1" applyProtection="1">
      <alignment horizontal="center" vertical="top"/>
    </xf>
    <xf numFmtId="165" fontId="21" fillId="0" borderId="0" xfId="1" applyNumberFormat="1" applyFont="1" applyAlignment="1" applyProtection="1">
      <alignment vertical="center"/>
    </xf>
    <xf numFmtId="0" fontId="21" fillId="0" borderId="0" xfId="0" applyFont="1" applyFill="1" applyBorder="1" applyAlignment="1" applyProtection="1">
      <alignment horizontal="left" vertical="center" wrapText="1"/>
    </xf>
    <xf numFmtId="0" fontId="21" fillId="0" borderId="0" xfId="0" applyFont="1" applyBorder="1" applyAlignment="1" applyProtection="1">
      <alignment vertical="center"/>
    </xf>
    <xf numFmtId="0" fontId="21" fillId="0" borderId="0" xfId="0" applyFont="1" applyFill="1" applyBorder="1" applyAlignment="1" applyProtection="1">
      <alignment horizontal="center" vertical="center" wrapText="1"/>
    </xf>
    <xf numFmtId="43" fontId="3" fillId="0" borderId="0" xfId="1" applyFont="1" applyBorder="1" applyAlignment="1" applyProtection="1"/>
    <xf numFmtId="0" fontId="3" fillId="0" borderId="0" xfId="0" applyFont="1" applyBorder="1" applyAlignment="1" applyProtection="1"/>
    <xf numFmtId="165" fontId="11" fillId="3" borderId="5" xfId="1" applyNumberFormat="1" applyFont="1" applyFill="1" applyBorder="1" applyAlignment="1" applyProtection="1">
      <alignment vertical="center"/>
    </xf>
    <xf numFmtId="165" fontId="3" fillId="3" borderId="5" xfId="1" applyNumberFormat="1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vertical="center"/>
    </xf>
    <xf numFmtId="43" fontId="3" fillId="3" borderId="5" xfId="1" applyFont="1" applyFill="1" applyBorder="1" applyAlignment="1" applyProtection="1">
      <alignment horizontal="center" vertical="center"/>
    </xf>
    <xf numFmtId="43" fontId="21" fillId="3" borderId="5" xfId="1" applyFont="1" applyFill="1" applyBorder="1" applyAlignment="1" applyProtection="1">
      <alignment vertical="center"/>
    </xf>
    <xf numFmtId="43" fontId="3" fillId="3" borderId="5" xfId="1" applyFont="1" applyFill="1" applyBorder="1" applyAlignment="1" applyProtection="1">
      <alignment vertical="center"/>
    </xf>
    <xf numFmtId="43" fontId="3" fillId="0" borderId="12" xfId="1" applyFont="1" applyFill="1" applyBorder="1" applyAlignment="1" applyProtection="1">
      <alignment horizontal="left" vertical="center"/>
    </xf>
    <xf numFmtId="0" fontId="10" fillId="0" borderId="8" xfId="0" applyFont="1" applyFill="1" applyBorder="1" applyAlignment="1" applyProtection="1">
      <alignment horizontal="centerContinuous" wrapText="1"/>
    </xf>
    <xf numFmtId="0" fontId="10" fillId="0" borderId="9" xfId="0" applyFont="1" applyFill="1" applyBorder="1" applyAlignment="1" applyProtection="1">
      <alignment horizontal="centerContinuous" wrapText="1"/>
    </xf>
    <xf numFmtId="43" fontId="7" fillId="0" borderId="9" xfId="1" applyFont="1" applyFill="1" applyBorder="1" applyAlignment="1" applyProtection="1">
      <alignment horizontal="centerContinuous" vertical="center" wrapText="1"/>
    </xf>
    <xf numFmtId="0" fontId="7" fillId="0" borderId="7" xfId="0" applyFont="1" applyFill="1" applyBorder="1" applyAlignment="1" applyProtection="1">
      <alignment horizontal="centerContinuous" vertical="center" wrapText="1"/>
    </xf>
    <xf numFmtId="165" fontId="10" fillId="0" borderId="9" xfId="1" applyNumberFormat="1" applyFont="1" applyFill="1" applyBorder="1" applyAlignment="1" applyProtection="1">
      <alignment horizontal="center" vertical="center"/>
      <protection locked="0"/>
    </xf>
    <xf numFmtId="165" fontId="10" fillId="0" borderId="9" xfId="1" applyNumberFormat="1" applyFont="1" applyFill="1" applyBorder="1" applyAlignment="1" applyProtection="1">
      <alignment horizontal="center"/>
      <protection locked="0"/>
    </xf>
    <xf numFmtId="43" fontId="10" fillId="0" borderId="9" xfId="1" applyFont="1" applyFill="1" applyBorder="1" applyAlignment="1" applyProtection="1">
      <alignment horizontal="center" vertical="center" wrapText="1"/>
      <protection locked="0"/>
    </xf>
    <xf numFmtId="43" fontId="10" fillId="0" borderId="7" xfId="1" applyFont="1" applyFill="1" applyBorder="1" applyAlignment="1" applyProtection="1">
      <alignment horizontal="center" vertical="center" wrapText="1"/>
      <protection locked="0"/>
    </xf>
    <xf numFmtId="165" fontId="10" fillId="0" borderId="9" xfId="1" applyNumberFormat="1" applyFont="1" applyBorder="1" applyAlignment="1" applyProtection="1">
      <alignment horizontal="center"/>
      <protection locked="0"/>
    </xf>
    <xf numFmtId="0" fontId="22" fillId="2" borderId="0" xfId="0" applyFont="1" applyFill="1" applyAlignment="1" applyProtection="1">
      <alignment vertical="center"/>
    </xf>
    <xf numFmtId="165" fontId="10" fillId="0" borderId="7" xfId="1" applyNumberFormat="1" applyFont="1" applyFill="1" applyBorder="1" applyAlignment="1" applyProtection="1">
      <alignment horizontal="center" vertical="center"/>
      <protection locked="0"/>
    </xf>
    <xf numFmtId="43" fontId="10" fillId="0" borderId="7" xfId="1" applyFont="1" applyFill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 applyProtection="1">
      <alignment horizontal="left" vertical="center"/>
    </xf>
    <xf numFmtId="0" fontId="26" fillId="3" borderId="7" xfId="0" applyFont="1" applyFill="1" applyBorder="1" applyAlignment="1" applyProtection="1">
      <alignment horizontal="left" vertical="center" wrapText="1"/>
    </xf>
    <xf numFmtId="43" fontId="10" fillId="0" borderId="7" xfId="1" applyFont="1" applyFill="1" applyBorder="1" applyAlignment="1" applyProtection="1">
      <alignment horizontal="left" vertical="center"/>
    </xf>
    <xf numFmtId="44" fontId="10" fillId="0" borderId="7" xfId="0" applyNumberFormat="1" applyFont="1" applyFill="1" applyBorder="1" applyAlignment="1" applyProtection="1">
      <alignment horizontal="left" vertical="center"/>
    </xf>
    <xf numFmtId="165" fontId="5" fillId="2" borderId="0" xfId="1" applyNumberFormat="1" applyFont="1" applyFill="1" applyAlignment="1" applyProtection="1">
      <alignment horizontal="left" vertical="center"/>
    </xf>
    <xf numFmtId="165" fontId="3" fillId="0" borderId="0" xfId="1" applyNumberFormat="1" applyFont="1" applyProtection="1"/>
    <xf numFmtId="43" fontId="3" fillId="0" borderId="0" xfId="1" applyFont="1" applyAlignment="1" applyProtection="1">
      <alignment horizontal="center"/>
    </xf>
    <xf numFmtId="43" fontId="3" fillId="0" borderId="0" xfId="1" applyFont="1" applyProtection="1"/>
    <xf numFmtId="165" fontId="10" fillId="0" borderId="0" xfId="1" applyNumberFormat="1" applyFont="1" applyProtection="1"/>
    <xf numFmtId="0" fontId="3" fillId="2" borderId="0" xfId="0" applyFont="1" applyFill="1" applyAlignment="1" applyProtection="1">
      <alignment horizontal="center" vertical="top"/>
    </xf>
    <xf numFmtId="0" fontId="0" fillId="0" borderId="0" xfId="0" applyAlignment="1">
      <alignment horizontal="right"/>
    </xf>
    <xf numFmtId="49" fontId="10" fillId="0" borderId="8" xfId="0" applyNumberFormat="1" applyFont="1" applyFill="1" applyBorder="1" applyAlignment="1" applyProtection="1">
      <alignment horizontal="center" wrapText="1"/>
      <protection locked="0"/>
    </xf>
    <xf numFmtId="0" fontId="27" fillId="0" borderId="0" xfId="0" applyFont="1"/>
    <xf numFmtId="0" fontId="27" fillId="0" borderId="0" xfId="0" applyFont="1" applyAlignment="1">
      <alignment horizontal="right"/>
    </xf>
    <xf numFmtId="43" fontId="10" fillId="0" borderId="13" xfId="1" applyFont="1" applyFill="1" applyBorder="1" applyAlignment="1" applyProtection="1">
      <alignment horizontal="center"/>
    </xf>
    <xf numFmtId="43" fontId="10" fillId="0" borderId="10" xfId="1" applyFont="1" applyFill="1" applyBorder="1" applyAlignment="1" applyProtection="1">
      <alignment horizontal="center"/>
    </xf>
    <xf numFmtId="43" fontId="10" fillId="0" borderId="14" xfId="1" applyFont="1" applyFill="1" applyBorder="1" applyAlignment="1" applyProtection="1">
      <alignment horizontal="center"/>
    </xf>
    <xf numFmtId="43" fontId="10" fillId="0" borderId="9" xfId="1" applyFont="1" applyFill="1" applyBorder="1" applyAlignment="1" applyProtection="1">
      <alignment horizontal="center"/>
    </xf>
    <xf numFmtId="0" fontId="10" fillId="0" borderId="8" xfId="1" applyNumberFormat="1" applyFont="1" applyFill="1" applyBorder="1" applyAlignment="1" applyProtection="1">
      <alignment horizontal="center"/>
    </xf>
    <xf numFmtId="1" fontId="10" fillId="0" borderId="9" xfId="1" applyNumberFormat="1" applyFont="1" applyFill="1" applyBorder="1" applyAlignment="1" applyProtection="1">
      <alignment horizontal="center"/>
    </xf>
    <xf numFmtId="166" fontId="3" fillId="0" borderId="0" xfId="0" applyNumberFormat="1" applyFont="1" applyAlignment="1" applyProtection="1">
      <alignment vertical="center"/>
    </xf>
    <xf numFmtId="166" fontId="10" fillId="0" borderId="9" xfId="1" applyNumberFormat="1" applyFont="1" applyFill="1" applyBorder="1" applyAlignment="1" applyProtection="1">
      <alignment horizontal="center" vertical="center"/>
      <protection locked="0"/>
    </xf>
    <xf numFmtId="165" fontId="3" fillId="0" borderId="0" xfId="1" applyNumberFormat="1" applyFont="1" applyAlignment="1" applyProtection="1">
      <alignment horizontal="right" vertical="center"/>
    </xf>
    <xf numFmtId="0" fontId="27" fillId="0" borderId="0" xfId="0" applyFont="1" applyBorder="1"/>
    <xf numFmtId="0" fontId="28" fillId="0" borderId="0" xfId="0" applyFont="1" applyBorder="1"/>
    <xf numFmtId="0" fontId="27" fillId="0" borderId="0" xfId="0" applyFont="1" applyBorder="1" applyAlignment="1">
      <alignment horizontal="right"/>
    </xf>
    <xf numFmtId="0" fontId="0" fillId="0" borderId="0" xfId="0" applyBorder="1"/>
    <xf numFmtId="0" fontId="30" fillId="0" borderId="16" xfId="0" applyFont="1" applyBorder="1"/>
    <xf numFmtId="0" fontId="30" fillId="0" borderId="17" xfId="0" applyFont="1" applyBorder="1" applyAlignment="1">
      <alignment horizontal="center" textRotation="90"/>
    </xf>
    <xf numFmtId="0" fontId="30" fillId="0" borderId="15" xfId="0" applyFont="1" applyBorder="1"/>
    <xf numFmtId="0" fontId="32" fillId="0" borderId="0" xfId="3" applyBorder="1"/>
    <xf numFmtId="0" fontId="32" fillId="0" borderId="0" xfId="3" applyBorder="1" applyAlignment="1">
      <alignment horizontal="right"/>
    </xf>
    <xf numFmtId="0" fontId="0" fillId="0" borderId="0" xfId="0" applyBorder="1" applyAlignment="1">
      <alignment horizontal="right"/>
    </xf>
    <xf numFmtId="49" fontId="0" fillId="0" borderId="0" xfId="0" applyNumberFormat="1" applyBorder="1"/>
    <xf numFmtId="0" fontId="27" fillId="0" borderId="0" xfId="0" applyFont="1" applyFill="1" applyBorder="1"/>
    <xf numFmtId="0" fontId="0" fillId="0" borderId="0" xfId="0" applyProtection="1"/>
    <xf numFmtId="0" fontId="28" fillId="0" borderId="0" xfId="0" applyFont="1" applyBorder="1" applyProtection="1"/>
    <xf numFmtId="0" fontId="27" fillId="0" borderId="0" xfId="0" applyFont="1" applyBorder="1" applyProtection="1"/>
    <xf numFmtId="14" fontId="10" fillId="0" borderId="1" xfId="0" applyNumberFormat="1" applyFont="1" applyFill="1" applyBorder="1" applyAlignment="1" applyProtection="1">
      <alignment horizontal="center" vertical="center"/>
      <protection locked="0"/>
    </xf>
    <xf numFmtId="1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9" xfId="1" applyNumberFormat="1" applyFont="1" applyFill="1" applyBorder="1" applyAlignment="1" applyProtection="1">
      <alignment horizontal="center"/>
      <protection locked="0"/>
    </xf>
    <xf numFmtId="165" fontId="10" fillId="3" borderId="0" xfId="1" applyNumberFormat="1" applyFont="1" applyFill="1" applyBorder="1" applyAlignment="1" applyProtection="1">
      <alignment horizontal="center" vertical="center"/>
    </xf>
    <xf numFmtId="0" fontId="26" fillId="3" borderId="0" xfId="0" applyFont="1" applyFill="1" applyBorder="1" applyAlignment="1" applyProtection="1">
      <alignment horizontal="left" vertical="center" wrapText="1"/>
    </xf>
    <xf numFmtId="0" fontId="10" fillId="3" borderId="0" xfId="0" applyFont="1" applyFill="1" applyBorder="1" applyAlignment="1" applyProtection="1">
      <alignment horizontal="center" vertical="center"/>
    </xf>
    <xf numFmtId="44" fontId="10" fillId="0" borderId="0" xfId="0" applyNumberFormat="1" applyFont="1" applyFill="1" applyBorder="1" applyAlignment="1" applyProtection="1">
      <alignment horizontal="left" vertical="center"/>
    </xf>
    <xf numFmtId="0" fontId="10" fillId="3" borderId="0" xfId="0" applyFont="1" applyFill="1" applyBorder="1" applyAlignment="1" applyProtection="1">
      <alignment horizontal="left" vertical="center"/>
    </xf>
    <xf numFmtId="0" fontId="34" fillId="0" borderId="0" xfId="4" applyFont="1" applyBorder="1" applyAlignment="1" applyProtection="1">
      <alignment horizontal="left" vertical="center"/>
    </xf>
    <xf numFmtId="0" fontId="30" fillId="0" borderId="0" xfId="0" applyFont="1" applyFill="1" applyBorder="1"/>
    <xf numFmtId="0" fontId="31" fillId="0" borderId="0" xfId="0" applyFont="1"/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21" fillId="0" borderId="4" xfId="0" applyFont="1" applyFill="1" applyBorder="1" applyAlignment="1" applyProtection="1">
      <alignment vertical="center"/>
    </xf>
    <xf numFmtId="0" fontId="21" fillId="0" borderId="5" xfId="0" applyFont="1" applyFill="1" applyBorder="1" applyAlignment="1" applyProtection="1">
      <alignment vertical="center"/>
    </xf>
    <xf numFmtId="0" fontId="21" fillId="0" borderId="6" xfId="0" applyFont="1" applyBorder="1" applyAlignment="1" applyProtection="1">
      <alignment vertical="center"/>
    </xf>
    <xf numFmtId="0" fontId="12" fillId="0" borderId="5" xfId="0" applyFont="1" applyBorder="1" applyAlignment="1" applyProtection="1">
      <alignment vertical="center"/>
    </xf>
    <xf numFmtId="0" fontId="21" fillId="0" borderId="5" xfId="0" applyFont="1" applyBorder="1" applyAlignment="1" applyProtection="1">
      <alignment vertical="center"/>
    </xf>
    <xf numFmtId="0" fontId="21" fillId="0" borderId="6" xfId="0" applyFont="1" applyFill="1" applyBorder="1" applyAlignment="1" applyProtection="1">
      <alignment vertical="center"/>
    </xf>
    <xf numFmtId="0" fontId="2" fillId="0" borderId="0" xfId="0" applyFont="1" applyFill="1" applyBorder="1" applyAlignment="1">
      <alignment horizontal="right"/>
    </xf>
    <xf numFmtId="0" fontId="21" fillId="2" borderId="0" xfId="0" applyFont="1" applyFill="1" applyBorder="1" applyAlignment="1" applyProtection="1">
      <alignment vertical="center"/>
    </xf>
    <xf numFmtId="43" fontId="21" fillId="3" borderId="5" xfId="1" applyFont="1" applyFill="1" applyBorder="1" applyAlignment="1" applyProtection="1">
      <alignment vertical="center"/>
    </xf>
    <xf numFmtId="0" fontId="30" fillId="5" borderId="0" xfId="0" applyFont="1" applyFill="1" applyBorder="1" applyAlignment="1">
      <alignment horizontal="center" vertical="center" textRotation="90"/>
    </xf>
    <xf numFmtId="0" fontId="30" fillId="0" borderId="6" xfId="0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center" vertical="center"/>
    </xf>
    <xf numFmtId="0" fontId="30" fillId="5" borderId="7" xfId="0" applyFont="1" applyFill="1" applyBorder="1" applyAlignment="1">
      <alignment horizontal="center" vertical="center"/>
    </xf>
    <xf numFmtId="0" fontId="30" fillId="5" borderId="8" xfId="0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center" vertical="center"/>
    </xf>
    <xf numFmtId="0" fontId="30" fillId="5" borderId="6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0" fontId="30" fillId="5" borderId="21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vertical="center"/>
    </xf>
    <xf numFmtId="43" fontId="21" fillId="3" borderId="5" xfId="1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/>
    </xf>
    <xf numFmtId="0" fontId="2" fillId="0" borderId="0" xfId="0" applyFont="1" applyFill="1" applyBorder="1"/>
    <xf numFmtId="0" fontId="2" fillId="0" borderId="0" xfId="0" applyFont="1"/>
    <xf numFmtId="0" fontId="2" fillId="0" borderId="0" xfId="0" applyFont="1" applyBorder="1"/>
    <xf numFmtId="0" fontId="0" fillId="0" borderId="0" xfId="0" applyFill="1" applyBorder="1"/>
    <xf numFmtId="0" fontId="2" fillId="0" borderId="0" xfId="0" applyFont="1" applyAlignment="1">
      <alignment horizontal="right"/>
    </xf>
    <xf numFmtId="0" fontId="10" fillId="0" borderId="9" xfId="0" applyFont="1" applyFill="1" applyBorder="1" applyAlignment="1" applyProtection="1">
      <alignment horizontal="left" wrapText="1"/>
      <protection locked="0"/>
    </xf>
    <xf numFmtId="0" fontId="10" fillId="0" borderId="9" xfId="0" applyFont="1" applyBorder="1" applyAlignment="1" applyProtection="1">
      <alignment horizontal="left" wrapText="1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17" fontId="3" fillId="0" borderId="0" xfId="0" applyNumberFormat="1" applyFont="1" applyFill="1" applyBorder="1" applyAlignment="1" applyProtection="1">
      <alignment horizontal="right" vertical="center" wrapText="1"/>
    </xf>
    <xf numFmtId="0" fontId="10" fillId="0" borderId="1" xfId="0" applyFont="1" applyFill="1" applyBorder="1" applyAlignment="1" applyProtection="1">
      <alignment horizontal="left" vertical="top"/>
    </xf>
    <xf numFmtId="0" fontId="14" fillId="0" borderId="0" xfId="0" applyFont="1" applyAlignment="1" applyProtection="1">
      <alignment horizontal="left" vertical="center" wrapText="1"/>
    </xf>
    <xf numFmtId="0" fontId="19" fillId="0" borderId="0" xfId="0" applyFont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center" vertical="top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21" fillId="0" borderId="23" xfId="0" applyFont="1" applyFill="1" applyBorder="1" applyAlignment="1" applyProtection="1">
      <alignment vertical="center"/>
    </xf>
    <xf numFmtId="0" fontId="21" fillId="0" borderId="13" xfId="0" applyFont="1" applyBorder="1" applyAlignment="1" applyProtection="1">
      <alignment vertical="center"/>
    </xf>
    <xf numFmtId="0" fontId="21" fillId="0" borderId="24" xfId="0" applyFont="1" applyBorder="1" applyAlignment="1" applyProtection="1">
      <alignment vertical="center"/>
    </xf>
    <xf numFmtId="0" fontId="21" fillId="0" borderId="10" xfId="0" applyFont="1" applyBorder="1" applyAlignment="1" applyProtection="1">
      <alignment vertical="center"/>
    </xf>
    <xf numFmtId="0" fontId="21" fillId="0" borderId="22" xfId="0" applyFont="1" applyBorder="1" applyAlignment="1" applyProtection="1">
      <alignment vertical="center"/>
    </xf>
    <xf numFmtId="0" fontId="21" fillId="0" borderId="8" xfId="0" applyFont="1" applyBorder="1" applyAlignment="1" applyProtection="1">
      <alignment vertical="center"/>
    </xf>
    <xf numFmtId="0" fontId="21" fillId="0" borderId="4" xfId="0" applyFont="1" applyFill="1" applyBorder="1" applyAlignment="1" applyProtection="1">
      <alignment vertical="center" wrapText="1"/>
    </xf>
    <xf numFmtId="0" fontId="21" fillId="0" borderId="5" xfId="0" applyFont="1" applyFill="1" applyBorder="1" applyAlignment="1" applyProtection="1">
      <alignment vertical="center" wrapText="1"/>
    </xf>
    <xf numFmtId="0" fontId="21" fillId="0" borderId="5" xfId="0" applyFont="1" applyBorder="1" applyAlignment="1" applyProtection="1">
      <alignment vertical="center"/>
    </xf>
    <xf numFmtId="0" fontId="21" fillId="2" borderId="0" xfId="0" applyFont="1" applyFill="1" applyBorder="1" applyAlignment="1" applyProtection="1">
      <alignment vertical="center"/>
    </xf>
    <xf numFmtId="0" fontId="21" fillId="0" borderId="11" xfId="0" applyFont="1" applyFill="1" applyBorder="1" applyAlignment="1" applyProtection="1">
      <alignment horizontal="center" vertical="top"/>
    </xf>
    <xf numFmtId="0" fontId="21" fillId="0" borderId="11" xfId="0" applyFont="1" applyFill="1" applyBorder="1" applyAlignment="1" applyProtection="1">
      <alignment horizontal="center"/>
    </xf>
    <xf numFmtId="0" fontId="21" fillId="0" borderId="11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wrapText="1"/>
      <protection locked="0"/>
    </xf>
    <xf numFmtId="0" fontId="23" fillId="0" borderId="11" xfId="0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 applyProtection="1">
      <alignment horizontal="center"/>
    </xf>
    <xf numFmtId="0" fontId="21" fillId="0" borderId="4" xfId="0" applyFont="1" applyFill="1" applyBorder="1" applyAlignment="1" applyProtection="1">
      <alignment horizontal="left" vertical="center"/>
    </xf>
    <xf numFmtId="0" fontId="21" fillId="0" borderId="5" xfId="0" applyFont="1" applyFill="1" applyBorder="1" applyAlignment="1" applyProtection="1">
      <alignment horizontal="left" vertical="center"/>
    </xf>
    <xf numFmtId="0" fontId="21" fillId="0" borderId="5" xfId="0" applyFont="1" applyBorder="1" applyAlignment="1" applyProtection="1">
      <alignment horizontal="left" vertical="center"/>
    </xf>
    <xf numFmtId="0" fontId="21" fillId="0" borderId="6" xfId="0" applyFont="1" applyBorder="1" applyAlignment="1" applyProtection="1">
      <alignment horizontal="left" vertical="center"/>
    </xf>
    <xf numFmtId="0" fontId="22" fillId="0" borderId="22" xfId="0" applyFont="1" applyFill="1" applyBorder="1" applyAlignment="1" applyProtection="1">
      <alignment horizontal="left" vertical="center"/>
    </xf>
    <xf numFmtId="0" fontId="22" fillId="0" borderId="1" xfId="0" applyFont="1" applyFill="1" applyBorder="1" applyAlignment="1" applyProtection="1">
      <alignment horizontal="left" vertical="center"/>
    </xf>
    <xf numFmtId="0" fontId="22" fillId="0" borderId="1" xfId="0" applyFont="1" applyBorder="1" applyAlignment="1" applyProtection="1">
      <alignment horizontal="left" vertical="center"/>
    </xf>
    <xf numFmtId="0" fontId="22" fillId="0" borderId="8" xfId="0" applyFont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6" fillId="7" borderId="0" xfId="0" applyFont="1" applyFill="1" applyBorder="1" applyAlignment="1" applyProtection="1">
      <alignment horizontal="left" vertical="center"/>
    </xf>
    <xf numFmtId="0" fontId="21" fillId="7" borderId="11" xfId="0" applyFont="1" applyFill="1" applyBorder="1" applyAlignment="1" applyProtection="1">
      <alignment horizontal="center" vertical="center"/>
    </xf>
    <xf numFmtId="0" fontId="21" fillId="0" borderId="11" xfId="0" applyFont="1" applyBorder="1" applyAlignment="1" applyProtection="1">
      <alignment horizontal="center" vertical="center"/>
    </xf>
    <xf numFmtId="0" fontId="21" fillId="0" borderId="4" xfId="0" applyFont="1" applyFill="1" applyBorder="1" applyAlignment="1" applyProtection="1">
      <alignment vertical="center"/>
    </xf>
    <xf numFmtId="0" fontId="21" fillId="0" borderId="5" xfId="0" applyFont="1" applyFill="1" applyBorder="1" applyAlignment="1" applyProtection="1">
      <alignment vertical="center"/>
    </xf>
    <xf numFmtId="49" fontId="21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vertical="center"/>
    </xf>
    <xf numFmtId="0" fontId="35" fillId="0" borderId="1" xfId="5" applyFont="1" applyBorder="1" applyAlignment="1" applyProtection="1">
      <alignment horizontal="center"/>
      <protection locked="0"/>
    </xf>
    <xf numFmtId="43" fontId="21" fillId="3" borderId="5" xfId="1" applyFont="1" applyFill="1" applyBorder="1" applyAlignment="1" applyProtection="1">
      <alignment horizontal="left" vertical="center"/>
    </xf>
    <xf numFmtId="43" fontId="21" fillId="3" borderId="5" xfId="1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5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horizontal="center"/>
    </xf>
    <xf numFmtId="49" fontId="21" fillId="0" borderId="1" xfId="0" applyNumberFormat="1" applyFont="1" applyFill="1" applyBorder="1" applyAlignment="1" applyProtection="1">
      <alignment horizontal="left" vertical="center"/>
    </xf>
    <xf numFmtId="0" fontId="21" fillId="0" borderId="1" xfId="0" applyNumberFormat="1" applyFont="1" applyFill="1" applyBorder="1" applyAlignment="1" applyProtection="1">
      <alignment horizontal="left" vertical="top"/>
    </xf>
    <xf numFmtId="165" fontId="10" fillId="3" borderId="4" xfId="1" applyNumberFormat="1" applyFont="1" applyFill="1" applyBorder="1" applyAlignment="1" applyProtection="1">
      <alignment horizontal="center" vertical="center"/>
    </xf>
    <xf numFmtId="165" fontId="10" fillId="3" borderId="5" xfId="1" applyNumberFormat="1" applyFont="1" applyFill="1" applyBorder="1" applyAlignment="1" applyProtection="1">
      <alignment horizontal="center" vertical="center"/>
    </xf>
    <xf numFmtId="165" fontId="10" fillId="3" borderId="6" xfId="1" applyNumberFormat="1" applyFont="1" applyFill="1" applyBorder="1" applyAlignment="1" applyProtection="1">
      <alignment horizontal="center" vertical="center"/>
    </xf>
    <xf numFmtId="0" fontId="10" fillId="3" borderId="5" xfId="0" applyFont="1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" vertical="center"/>
    </xf>
    <xf numFmtId="43" fontId="24" fillId="0" borderId="23" xfId="1" applyFont="1" applyBorder="1" applyAlignment="1" applyProtection="1">
      <alignment horizontal="center" vertical="center"/>
    </xf>
    <xf numFmtId="43" fontId="24" fillId="0" borderId="11" xfId="1" applyFont="1" applyBorder="1" applyAlignment="1" applyProtection="1">
      <alignment horizontal="center" vertical="center"/>
    </xf>
    <xf numFmtId="43" fontId="24" fillId="0" borderId="13" xfId="1" applyFont="1" applyBorder="1" applyAlignment="1" applyProtection="1">
      <alignment horizontal="center" vertical="center"/>
    </xf>
    <xf numFmtId="0" fontId="26" fillId="0" borderId="23" xfId="0" applyFont="1" applyFill="1" applyBorder="1" applyAlignment="1" applyProtection="1">
      <alignment horizontal="left" vertical="center" wrapText="1"/>
    </xf>
    <xf numFmtId="0" fontId="10" fillId="0" borderId="11" xfId="0" applyFont="1" applyBorder="1" applyAlignment="1" applyProtection="1">
      <alignment vertical="center" wrapText="1"/>
    </xf>
    <xf numFmtId="0" fontId="10" fillId="0" borderId="13" xfId="0" applyFont="1" applyBorder="1" applyAlignment="1" applyProtection="1">
      <alignment vertical="center" wrapText="1"/>
    </xf>
    <xf numFmtId="0" fontId="10" fillId="0" borderId="22" xfId="0" applyFont="1" applyBorder="1" applyAlignment="1" applyProtection="1">
      <alignment vertical="center" wrapText="1"/>
    </xf>
    <xf numFmtId="0" fontId="10" fillId="0" borderId="1" xfId="0" applyFont="1" applyBorder="1" applyAlignment="1" applyProtection="1">
      <alignment vertical="center" wrapText="1"/>
    </xf>
    <xf numFmtId="0" fontId="10" fillId="0" borderId="8" xfId="0" applyFont="1" applyBorder="1" applyAlignment="1" applyProtection="1">
      <alignment vertical="center" wrapText="1"/>
    </xf>
    <xf numFmtId="0" fontId="10" fillId="0" borderId="24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</xf>
    <xf numFmtId="43" fontId="10" fillId="0" borderId="14" xfId="1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left" vertical="center"/>
    </xf>
    <xf numFmtId="43" fontId="10" fillId="0" borderId="9" xfId="1" applyFont="1" applyFill="1" applyBorder="1" applyAlignment="1" applyProtection="1">
      <alignment horizontal="center" vertical="center" wrapText="1"/>
    </xf>
    <xf numFmtId="0" fontId="10" fillId="0" borderId="23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center" vertical="center"/>
    </xf>
    <xf numFmtId="165" fontId="10" fillId="0" borderId="12" xfId="1" applyNumberFormat="1" applyFont="1" applyFill="1" applyBorder="1" applyAlignment="1" applyProtection="1">
      <alignment horizontal="left" vertical="center" textRotation="90"/>
    </xf>
    <xf numFmtId="165" fontId="10" fillId="0" borderId="14" xfId="1" applyNumberFormat="1" applyFont="1" applyBorder="1" applyAlignment="1" applyProtection="1">
      <alignment vertical="center"/>
    </xf>
    <xf numFmtId="165" fontId="10" fillId="0" borderId="9" xfId="1" applyNumberFormat="1" applyFont="1" applyBorder="1" applyAlignment="1" applyProtection="1">
      <alignment vertical="center"/>
    </xf>
    <xf numFmtId="0" fontId="24" fillId="0" borderId="23" xfId="0" applyFont="1" applyBorder="1" applyAlignment="1" applyProtection="1">
      <alignment horizontal="center" vertical="top"/>
    </xf>
    <xf numFmtId="0" fontId="24" fillId="0" borderId="13" xfId="0" applyFont="1" applyBorder="1" applyAlignment="1" applyProtection="1">
      <alignment horizontal="center" vertical="top"/>
    </xf>
    <xf numFmtId="43" fontId="3" fillId="3" borderId="23" xfId="1" applyFont="1" applyFill="1" applyBorder="1" applyAlignment="1" applyProtection="1">
      <alignment horizontal="center"/>
    </xf>
    <xf numFmtId="43" fontId="3" fillId="3" borderId="24" xfId="1" applyFont="1" applyFill="1" applyBorder="1" applyAlignment="1" applyProtection="1">
      <alignment horizontal="center"/>
    </xf>
    <xf numFmtId="43" fontId="3" fillId="3" borderId="22" xfId="1" applyFont="1" applyFill="1" applyBorder="1" applyAlignment="1" applyProtection="1">
      <alignment horizontal="center"/>
    </xf>
    <xf numFmtId="165" fontId="10" fillId="0" borderId="12" xfId="1" applyNumberFormat="1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0" fillId="0" borderId="12" xfId="0" applyFont="1" applyFill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</xf>
    <xf numFmtId="0" fontId="10" fillId="0" borderId="9" xfId="0" applyFont="1" applyBorder="1" applyAlignment="1" applyProtection="1">
      <alignment horizontal="center"/>
    </xf>
    <xf numFmtId="43" fontId="10" fillId="6" borderId="4" xfId="1" applyFont="1" applyFill="1" applyBorder="1" applyAlignment="1" applyProtection="1">
      <alignment horizontal="center" vertical="center"/>
    </xf>
    <xf numFmtId="43" fontId="10" fillId="6" borderId="6" xfId="1" applyFont="1" applyFill="1" applyBorder="1" applyAlignment="1" applyProtection="1">
      <alignment horizontal="center" vertical="center"/>
    </xf>
    <xf numFmtId="44" fontId="10" fillId="6" borderId="4" xfId="0" applyNumberFormat="1" applyFont="1" applyFill="1" applyBorder="1" applyAlignment="1" applyProtection="1">
      <alignment horizontal="center" vertical="center"/>
    </xf>
    <xf numFmtId="44" fontId="10" fillId="6" borderId="5" xfId="0" applyNumberFormat="1" applyFont="1" applyFill="1" applyBorder="1" applyAlignment="1" applyProtection="1">
      <alignment horizontal="center" vertical="center"/>
    </xf>
    <xf numFmtId="44" fontId="10" fillId="6" borderId="6" xfId="0" applyNumberFormat="1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left" vertical="center"/>
    </xf>
  </cellXfs>
  <cellStyles count="6">
    <cellStyle name="Comma" xfId="1" builtinId="3"/>
    <cellStyle name="Currency" xfId="2" builtinId="4"/>
    <cellStyle name="Heading 2" xfId="3" builtinId="17"/>
    <cellStyle name="Hyperlink" xfId="4" builtinId="8"/>
    <cellStyle name="Normal" xfId="0" builtinId="0"/>
    <cellStyle name="Norm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3</xdr:row>
      <xdr:rowOff>323850</xdr:rowOff>
    </xdr:from>
    <xdr:to>
      <xdr:col>0</xdr:col>
      <xdr:colOff>685800</xdr:colOff>
      <xdr:row>4</xdr:row>
      <xdr:rowOff>3024</xdr:rowOff>
    </xdr:to>
    <xdr:pic>
      <xdr:nvPicPr>
        <xdr:cNvPr id="3086" name="Picture 1" descr="lavergne 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" y="25717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80"/>
  <sheetViews>
    <sheetView tabSelected="1" topLeftCell="A10" zoomScale="85" zoomScaleNormal="85" workbookViewId="0">
      <selection activeCell="C6" sqref="C6:D6"/>
    </sheetView>
  </sheetViews>
  <sheetFormatPr defaultRowHeight="15.6" x14ac:dyDescent="0.3"/>
  <cols>
    <col min="1" max="1" width="0.69921875" style="74" customWidth="1"/>
    <col min="2" max="2" width="14.3984375" style="74" customWidth="1"/>
    <col min="3" max="3" width="20.3984375" style="74" customWidth="1"/>
    <col min="4" max="4" width="7.8984375" style="74" customWidth="1"/>
    <col min="5" max="5" width="3" style="74" customWidth="1"/>
    <col min="6" max="6" width="17.5" style="74" customWidth="1"/>
    <col min="7" max="7" width="14.09765625" style="74" customWidth="1"/>
    <col min="8" max="8" width="18.3984375" style="74" customWidth="1"/>
    <col min="9" max="9" width="1.09765625" style="74" customWidth="1"/>
    <col min="10" max="10" width="14.19921875" style="74" customWidth="1"/>
    <col min="11" max="11" width="0.69921875" style="74" customWidth="1"/>
    <col min="14" max="19" width="9" hidden="1" customWidth="1"/>
  </cols>
  <sheetData>
    <row r="1" spans="1:11" ht="9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1"/>
    </row>
    <row r="2" spans="1:11" ht="22.8" x14ac:dyDescent="0.3">
      <c r="A2" s="1"/>
      <c r="B2" s="3"/>
      <c r="C2" s="199" t="s">
        <v>0</v>
      </c>
      <c r="D2" s="199"/>
      <c r="E2" s="199"/>
      <c r="F2" s="199"/>
      <c r="G2" s="199"/>
      <c r="H2" s="199"/>
      <c r="I2" s="4"/>
      <c r="J2" s="5" t="s">
        <v>1</v>
      </c>
      <c r="K2" s="1"/>
    </row>
    <row r="3" spans="1:11" ht="26.4" x14ac:dyDescent="0.3">
      <c r="A3" s="1"/>
      <c r="B3" s="157"/>
      <c r="C3" s="200"/>
      <c r="D3" s="201"/>
      <c r="E3" s="201"/>
      <c r="F3" s="201"/>
      <c r="G3" s="201"/>
      <c r="H3" s="7"/>
      <c r="I3" s="7"/>
      <c r="J3" s="195" t="s">
        <v>150</v>
      </c>
      <c r="K3" s="1"/>
    </row>
    <row r="4" spans="1:11" ht="20.399999999999999" x14ac:dyDescent="0.3">
      <c r="A4" s="1"/>
      <c r="B4" s="3"/>
      <c r="C4" s="202" t="s">
        <v>2</v>
      </c>
      <c r="D4" s="202"/>
      <c r="E4" s="202"/>
      <c r="F4" s="202"/>
      <c r="G4" s="202"/>
      <c r="H4" s="202"/>
      <c r="I4" s="8"/>
      <c r="J4" s="9" t="s">
        <v>3</v>
      </c>
      <c r="K4" s="1"/>
    </row>
    <row r="5" spans="1:11" x14ac:dyDescent="0.3">
      <c r="A5" s="1"/>
      <c r="B5" s="3"/>
      <c r="C5" s="10"/>
      <c r="D5" s="11"/>
      <c r="E5" s="11"/>
      <c r="F5" s="11"/>
      <c r="G5" s="11"/>
      <c r="H5" s="12"/>
      <c r="I5" s="12"/>
      <c r="J5" s="9"/>
      <c r="K5" s="1"/>
    </row>
    <row r="6" spans="1:11" x14ac:dyDescent="0.3">
      <c r="A6" s="1"/>
      <c r="B6" s="13" t="s">
        <v>4</v>
      </c>
      <c r="C6" s="203"/>
      <c r="D6" s="203"/>
      <c r="E6" s="14"/>
      <c r="F6" s="15"/>
      <c r="G6" s="15"/>
      <c r="H6" s="15"/>
      <c r="I6" s="15"/>
      <c r="J6" s="15"/>
      <c r="K6" s="1"/>
    </row>
    <row r="7" spans="1:11" x14ac:dyDescent="0.3">
      <c r="A7" s="1"/>
      <c r="B7" s="13"/>
      <c r="C7" s="16"/>
      <c r="D7" s="16"/>
      <c r="E7" s="14"/>
      <c r="F7" s="17"/>
      <c r="G7" s="16"/>
      <c r="H7" s="16"/>
      <c r="I7" s="16"/>
      <c r="J7" s="16"/>
      <c r="K7" s="1"/>
    </row>
    <row r="8" spans="1:11" x14ac:dyDescent="0.3">
      <c r="A8" s="1"/>
      <c r="B8" s="13" t="s">
        <v>5</v>
      </c>
      <c r="C8" s="203"/>
      <c r="D8" s="203"/>
      <c r="E8" s="14"/>
      <c r="F8" s="196" t="s">
        <v>6</v>
      </c>
      <c r="G8" s="18"/>
      <c r="H8" s="18"/>
      <c r="I8" s="16"/>
      <c r="J8" s="16"/>
      <c r="K8" s="1"/>
    </row>
    <row r="9" spans="1:11" x14ac:dyDescent="0.3">
      <c r="A9" s="1"/>
      <c r="B9" s="19"/>
      <c r="C9" s="20"/>
      <c r="D9" s="14"/>
      <c r="E9" s="14"/>
      <c r="F9" s="14"/>
      <c r="G9" s="14"/>
      <c r="H9" s="14"/>
      <c r="I9" s="14"/>
      <c r="J9" s="21"/>
      <c r="K9" s="1"/>
    </row>
    <row r="10" spans="1:11" x14ac:dyDescent="0.3">
      <c r="A10" s="1"/>
      <c r="B10" s="20" t="s">
        <v>7</v>
      </c>
      <c r="C10" s="150"/>
      <c r="D10" s="204" t="s">
        <v>8</v>
      </c>
      <c r="E10" s="204"/>
      <c r="F10" s="149"/>
      <c r="G10" s="22" t="s">
        <v>9</v>
      </c>
      <c r="H10" s="205"/>
      <c r="I10" s="205"/>
      <c r="J10" s="205"/>
      <c r="K10" s="1"/>
    </row>
    <row r="11" spans="1:11" ht="16.2" thickBot="1" x14ac:dyDescent="0.35">
      <c r="A11" s="1"/>
      <c r="B11" s="23"/>
      <c r="C11" s="23"/>
      <c r="D11" s="24"/>
      <c r="E11" s="24"/>
      <c r="F11" s="24"/>
      <c r="G11" s="24"/>
      <c r="H11" s="24"/>
      <c r="I11" s="24"/>
      <c r="J11" s="24"/>
      <c r="K11" s="1"/>
    </row>
    <row r="12" spans="1:11" x14ac:dyDescent="0.3">
      <c r="A12" s="1"/>
      <c r="B12" s="25" t="s">
        <v>10</v>
      </c>
      <c r="C12" s="26"/>
      <c r="D12" s="27"/>
      <c r="E12" s="27"/>
      <c r="F12" s="27"/>
      <c r="G12" s="27"/>
      <c r="H12" s="27"/>
      <c r="I12" s="27"/>
      <c r="J12" s="27"/>
      <c r="K12" s="1"/>
    </row>
    <row r="13" spans="1:11" x14ac:dyDescent="0.3">
      <c r="A13" s="1"/>
      <c r="B13" s="6" t="s">
        <v>133</v>
      </c>
      <c r="C13" s="6"/>
      <c r="D13" s="7"/>
      <c r="E13" s="7"/>
      <c r="F13" s="7"/>
      <c r="G13" s="7"/>
      <c r="H13" s="7"/>
      <c r="I13" s="7"/>
      <c r="J13" s="7"/>
      <c r="K13" s="1"/>
    </row>
    <row r="14" spans="1:11" ht="29.25" customHeight="1" x14ac:dyDescent="0.3">
      <c r="A14" s="1"/>
      <c r="B14" s="206" t="s">
        <v>118</v>
      </c>
      <c r="C14" s="206"/>
      <c r="D14" s="206"/>
      <c r="E14" s="206"/>
      <c r="F14" s="206"/>
      <c r="G14" s="206"/>
      <c r="H14" s="206"/>
      <c r="I14" s="206"/>
      <c r="J14" s="206"/>
      <c r="K14" s="1"/>
    </row>
    <row r="15" spans="1:11" ht="19.5" customHeight="1" x14ac:dyDescent="0.3">
      <c r="A15" s="1"/>
      <c r="B15" s="206" t="s">
        <v>119</v>
      </c>
      <c r="C15" s="206"/>
      <c r="D15" s="206"/>
      <c r="E15" s="206"/>
      <c r="F15" s="206"/>
      <c r="G15" s="206"/>
      <c r="H15" s="206"/>
      <c r="I15" s="206"/>
      <c r="J15" s="206"/>
      <c r="K15" s="1"/>
    </row>
    <row r="16" spans="1:11" x14ac:dyDescent="0.3">
      <c r="A16" s="1"/>
      <c r="B16" s="28" t="s">
        <v>120</v>
      </c>
      <c r="C16" s="28"/>
      <c r="D16" s="3"/>
      <c r="E16" s="3"/>
      <c r="F16" s="3"/>
      <c r="G16" s="3"/>
      <c r="H16" s="3"/>
      <c r="I16" s="3"/>
      <c r="J16" s="3"/>
      <c r="K16" s="1"/>
    </row>
    <row r="17" spans="1:19" x14ac:dyDescent="0.3">
      <c r="A17" s="1">
        <v>4</v>
      </c>
      <c r="B17" s="29" t="s">
        <v>134</v>
      </c>
      <c r="C17" s="28"/>
      <c r="D17" s="3"/>
      <c r="E17" s="3"/>
      <c r="F17" s="3"/>
      <c r="G17" s="3"/>
      <c r="H17" s="3"/>
      <c r="I17" s="3"/>
      <c r="J17" s="3"/>
      <c r="K17" s="1">
        <v>4</v>
      </c>
    </row>
    <row r="18" spans="1:19" x14ac:dyDescent="0.3">
      <c r="A18" s="1"/>
      <c r="B18" s="29" t="s">
        <v>135</v>
      </c>
      <c r="C18" s="28"/>
      <c r="D18" s="3"/>
      <c r="E18" s="3"/>
      <c r="F18" s="3"/>
      <c r="G18" s="3"/>
      <c r="H18" s="3"/>
      <c r="I18" s="3"/>
      <c r="J18" s="3"/>
      <c r="K18" s="1"/>
    </row>
    <row r="19" spans="1:19" x14ac:dyDescent="0.3">
      <c r="A19" s="1"/>
      <c r="B19" s="28" t="s">
        <v>121</v>
      </c>
      <c r="C19" s="28"/>
      <c r="D19" s="3"/>
      <c r="E19" s="3"/>
      <c r="F19" s="3"/>
      <c r="G19" s="3"/>
      <c r="H19" s="3"/>
      <c r="I19" s="3"/>
      <c r="J19" s="3"/>
      <c r="K19" s="1"/>
    </row>
    <row r="20" spans="1:19" x14ac:dyDescent="0.3">
      <c r="A20" s="1"/>
      <c r="B20" s="28" t="s">
        <v>11</v>
      </c>
      <c r="C20" s="30"/>
      <c r="D20" s="3"/>
      <c r="E20" s="3"/>
      <c r="F20" s="3"/>
      <c r="G20" s="3"/>
      <c r="H20" s="3"/>
      <c r="I20" s="3"/>
      <c r="J20" s="3"/>
      <c r="K20" s="1"/>
    </row>
    <row r="21" spans="1:19" x14ac:dyDescent="0.3">
      <c r="A21" s="1"/>
      <c r="B21" s="28" t="s">
        <v>12</v>
      </c>
      <c r="C21" s="30"/>
      <c r="D21" s="3"/>
      <c r="E21" s="3"/>
      <c r="F21" s="3"/>
      <c r="G21" s="3"/>
      <c r="H21" s="3"/>
      <c r="I21" s="3"/>
      <c r="J21" s="3"/>
      <c r="K21" s="1"/>
    </row>
    <row r="22" spans="1:19" x14ac:dyDescent="0.3">
      <c r="A22" s="1"/>
      <c r="B22" s="28" t="s">
        <v>122</v>
      </c>
      <c r="C22" s="30"/>
      <c r="D22" s="3"/>
      <c r="E22" s="3"/>
      <c r="F22" s="3"/>
      <c r="G22" s="3"/>
      <c r="H22" s="3"/>
      <c r="I22" s="3"/>
      <c r="J22" s="3"/>
      <c r="K22" s="1"/>
    </row>
    <row r="23" spans="1:19" x14ac:dyDescent="0.3">
      <c r="A23" s="1"/>
      <c r="B23" s="28" t="s">
        <v>123</v>
      </c>
      <c r="C23" s="28"/>
      <c r="D23" s="3"/>
      <c r="E23" s="3"/>
      <c r="F23" s="3"/>
      <c r="G23" s="3"/>
      <c r="H23" s="3"/>
      <c r="I23" s="3"/>
      <c r="J23" s="3"/>
      <c r="K23" s="1"/>
    </row>
    <row r="24" spans="1:19" x14ac:dyDescent="0.3">
      <c r="A24" s="1"/>
      <c r="B24" s="28" t="s">
        <v>124</v>
      </c>
      <c r="C24" s="28"/>
      <c r="D24" s="3"/>
      <c r="E24" s="3"/>
      <c r="F24" s="3"/>
      <c r="G24" s="3"/>
      <c r="H24" s="3"/>
      <c r="I24" s="3"/>
      <c r="J24" s="3"/>
      <c r="K24" s="1"/>
    </row>
    <row r="25" spans="1:19" x14ac:dyDescent="0.3">
      <c r="A25" s="31"/>
      <c r="B25" s="28" t="s">
        <v>132</v>
      </c>
      <c r="C25" s="32"/>
      <c r="D25" s="33"/>
      <c r="E25" s="33"/>
      <c r="F25" s="33"/>
      <c r="G25" s="33"/>
      <c r="H25" s="33"/>
      <c r="I25" s="33"/>
      <c r="J25" s="33"/>
      <c r="K25" s="31"/>
    </row>
    <row r="26" spans="1:19" x14ac:dyDescent="0.3">
      <c r="A26" s="31"/>
      <c r="B26" s="34" t="s">
        <v>13</v>
      </c>
      <c r="C26" s="32"/>
      <c r="D26" s="33"/>
      <c r="E26" s="33"/>
      <c r="F26" s="33"/>
      <c r="G26" s="33"/>
      <c r="H26" s="33"/>
      <c r="I26" s="33"/>
      <c r="J26" s="33"/>
      <c r="K26" s="31"/>
    </row>
    <row r="27" spans="1:19" x14ac:dyDescent="0.3">
      <c r="A27" s="31"/>
      <c r="B27" s="197" t="s">
        <v>151</v>
      </c>
      <c r="C27" s="198"/>
      <c r="D27" s="198"/>
      <c r="E27" s="198"/>
      <c r="F27" s="198"/>
      <c r="G27" s="198"/>
      <c r="H27" s="198"/>
      <c r="I27" s="198"/>
      <c r="J27" s="198"/>
      <c r="K27" s="31"/>
    </row>
    <row r="28" spans="1:19" ht="16.2" thickBot="1" x14ac:dyDescent="0.35">
      <c r="A28" s="1"/>
      <c r="B28" s="23" t="s">
        <v>14</v>
      </c>
      <c r="C28" s="23"/>
      <c r="D28" s="24"/>
      <c r="E28" s="24"/>
      <c r="F28" s="24"/>
      <c r="G28" s="24"/>
      <c r="H28" s="24"/>
      <c r="I28" s="24"/>
      <c r="J28" s="24"/>
      <c r="K28" s="1"/>
    </row>
    <row r="29" spans="1:19" x14ac:dyDescent="0.3">
      <c r="A29" s="1"/>
      <c r="B29" s="35" t="s">
        <v>15</v>
      </c>
      <c r="C29" s="36"/>
      <c r="D29" s="37"/>
      <c r="E29" s="37"/>
      <c r="F29" s="37"/>
      <c r="G29" s="37"/>
      <c r="H29" s="37"/>
      <c r="I29" s="37"/>
      <c r="J29" s="38"/>
      <c r="K29" s="1"/>
    </row>
    <row r="30" spans="1:19" ht="17.399999999999999" x14ac:dyDescent="0.3">
      <c r="A30" s="1"/>
      <c r="B30" s="39"/>
      <c r="C30" s="40"/>
      <c r="D30" s="41"/>
      <c r="E30" s="41"/>
      <c r="F30" s="42"/>
      <c r="G30" s="43" t="s">
        <v>16</v>
      </c>
      <c r="H30" s="44" t="s">
        <v>17</v>
      </c>
      <c r="I30" s="44"/>
      <c r="J30" s="43" t="s">
        <v>18</v>
      </c>
      <c r="K30" s="1"/>
    </row>
    <row r="31" spans="1:19" ht="17.399999999999999" x14ac:dyDescent="0.3">
      <c r="A31" s="1"/>
      <c r="B31" s="207" t="s">
        <v>19</v>
      </c>
      <c r="C31" s="208"/>
      <c r="D31" s="213" t="s">
        <v>20</v>
      </c>
      <c r="E31" s="214"/>
      <c r="F31" s="215"/>
      <c r="G31" s="45">
        <f>'Travel Expense p.2'!G36+'Travel Expense p.3'!G36+'Travel Expense p.4'!G36+'Travel Expense (Other) p.5'!F36+'Travel Expense (Other) p.6'!F36+'Travel Expense (Other) p.7'!F36</f>
        <v>0</v>
      </c>
      <c r="H31" s="46">
        <v>0.44</v>
      </c>
      <c r="I31" s="46"/>
      <c r="J31" s="47">
        <f>ROUND(G31*H31,2)</f>
        <v>0</v>
      </c>
      <c r="K31" s="1"/>
    </row>
    <row r="32" spans="1:19" ht="17.399999999999999" x14ac:dyDescent="0.3">
      <c r="A32" s="1"/>
      <c r="B32" s="209"/>
      <c r="C32" s="210"/>
      <c r="D32" s="162" t="s">
        <v>21</v>
      </c>
      <c r="E32" s="163"/>
      <c r="F32" s="163"/>
      <c r="G32" s="41"/>
      <c r="H32" s="164"/>
      <c r="I32" s="48"/>
      <c r="J32" s="49">
        <f ca="1">+N32+O32+Q32+R32+S32</f>
        <v>0</v>
      </c>
      <c r="K32" s="1"/>
      <c r="N32" s="49">
        <f ca="1">SUMIF('Travel Expense p.2'!$N$13:$O$35,'Travel Expense p.1'!$D$32,'Travel Expense p.2'!$O$13:$O$35)</f>
        <v>0</v>
      </c>
      <c r="O32" s="49">
        <f ca="1">SUMIF('Travel Expense p.3'!$N$13:$O$35,'Travel Expense p.1'!$D$32,'Travel Expense p.3'!$O$13:$O$35)</f>
        <v>0</v>
      </c>
      <c r="P32" s="49">
        <f ca="1">SUMIF('Travel Expense p.4'!$N$13:$O$35,'Travel Expense p.1'!$D$32,'Travel Expense p.4'!$O$13:$O$35)</f>
        <v>0</v>
      </c>
      <c r="Q32" s="49">
        <f ca="1">SUMIF('Travel Expense (Other) p.5'!$M$13:$N$35,'Travel Expense p.1'!$D$32,'Travel Expense (Other) p.5'!$N$13:$N$35)</f>
        <v>0</v>
      </c>
      <c r="R32" s="49">
        <f ca="1">SUMIF('Travel Expense (Other) p.6'!$M$13:$N$35,'Travel Expense p.1'!$D$32,'Travel Expense (Other) p.6'!$N$13:$N$35)</f>
        <v>0</v>
      </c>
      <c r="S32" s="49">
        <f ca="1">SUMIF('Travel Expense (Other) p.7'!$M$13:$N$35,'Travel Expense p.1'!$D$32,'Travel Expense (Other) p.7'!$N$13:$N$35)</f>
        <v>0</v>
      </c>
    </row>
    <row r="33" spans="1:19" ht="17.399999999999999" x14ac:dyDescent="0.3">
      <c r="A33" s="1"/>
      <c r="B33" s="211"/>
      <c r="C33" s="212"/>
      <c r="D33" s="162" t="s">
        <v>22</v>
      </c>
      <c r="E33" s="163"/>
      <c r="F33" s="163"/>
      <c r="G33" s="41"/>
      <c r="H33" s="164"/>
      <c r="I33" s="48"/>
      <c r="J33" s="49">
        <f ca="1">+N33+O33+Q33+R33+S33</f>
        <v>0</v>
      </c>
      <c r="K33" s="1"/>
      <c r="N33" s="49">
        <f ca="1">SUMIF('Travel Expense p.2'!$N$13:$O$35,'Travel Expense p.1'!$D$33,'Travel Expense p.2'!$O$13:$O$35)</f>
        <v>0</v>
      </c>
      <c r="O33" s="49">
        <f ca="1">SUMIF('Travel Expense p.3'!$N$13:$O$35,'Travel Expense p.1'!$D$33,'Travel Expense p.3'!$O$13:$O$35)</f>
        <v>0</v>
      </c>
      <c r="P33" s="49">
        <f ca="1">SUMIF('Travel Expense p.4'!$N$13:$O$35,'Travel Expense p.1'!$D$33,'Travel Expense p.4'!$O$13:$O$35)</f>
        <v>0</v>
      </c>
      <c r="Q33" s="49">
        <f ca="1">SUMIF('Travel Expense (Other) p.5'!$M$13:$N$35,'Travel Expense p.1'!$D$33,'Travel Expense (Other) p.5'!$N$13:$N$35)</f>
        <v>0</v>
      </c>
      <c r="R33" s="49">
        <f ca="1">SUMIF('Travel Expense (Other) p.6'!$M$13:$N$35,'Travel Expense p.1'!$D$33,'Travel Expense (Other) p.6'!$N$13:$N$35)</f>
        <v>0</v>
      </c>
      <c r="S33" s="49">
        <f ca="1">SUMIF('Travel Expense (Other) p.7'!$M$13:$N$35,'Travel Expense p.1'!$D$33,'Travel Expense (Other) p.7'!$N$13:$N$35)</f>
        <v>0</v>
      </c>
    </row>
    <row r="34" spans="1:19" ht="17.399999999999999" x14ac:dyDescent="0.3">
      <c r="A34" s="1"/>
      <c r="B34" s="237" t="s">
        <v>139</v>
      </c>
      <c r="C34" s="238"/>
      <c r="D34" s="215"/>
      <c r="E34" s="215"/>
      <c r="F34" s="215"/>
      <c r="G34" s="166"/>
      <c r="H34" s="164"/>
      <c r="I34" s="50"/>
      <c r="J34" s="51">
        <f>'Travel Expense p.2'!M36+'Travel Expense p.3'!M36+'Travel Expense p.4'!M36+'Travel Expense (Other) p.5'!L36+'Travel Expense (Other) p.6'!L36+'Travel Expense (Other) p.7'!L36</f>
        <v>0</v>
      </c>
      <c r="K34" s="1"/>
      <c r="N34" s="49"/>
      <c r="O34" s="49"/>
      <c r="P34" s="49"/>
      <c r="Q34" s="49"/>
      <c r="R34" s="49"/>
      <c r="S34" s="49"/>
    </row>
    <row r="35" spans="1:19" ht="17.399999999999999" x14ac:dyDescent="0.3">
      <c r="A35" s="1"/>
      <c r="B35" s="224" t="s">
        <v>140</v>
      </c>
      <c r="C35" s="225"/>
      <c r="D35" s="226"/>
      <c r="E35" s="226"/>
      <c r="F35" s="226"/>
      <c r="G35" s="226"/>
      <c r="H35" s="227"/>
      <c r="I35" s="48"/>
      <c r="J35" s="49">
        <f>SUM('Travel Expense p.2'!J36:L36)+SUM('Travel Expense p.3'!J36:L36)+SUM('Travel Expense p.4'!J36:L36)+SUM('Travel Expense (Other) p.5'!I36:K36)+SUM('Travel Expense (Other) p.6'!I36:K36)+SUM('Travel Expense (Other) p.7'!I36:K36)</f>
        <v>0</v>
      </c>
      <c r="K35" s="1"/>
      <c r="N35" s="49"/>
      <c r="O35" s="49"/>
      <c r="P35" s="49"/>
      <c r="Q35" s="49"/>
      <c r="R35" s="49"/>
      <c r="S35" s="49"/>
    </row>
    <row r="36" spans="1:19" ht="17.399999999999999" x14ac:dyDescent="0.3">
      <c r="A36" s="1"/>
      <c r="B36" s="162" t="s">
        <v>23</v>
      </c>
      <c r="C36" s="163"/>
      <c r="D36" s="41"/>
      <c r="E36" s="41"/>
      <c r="F36" s="41"/>
      <c r="G36" s="41"/>
      <c r="H36" s="164"/>
      <c r="I36" s="48"/>
      <c r="J36" s="49">
        <f ca="1">SUM(N36:S36)</f>
        <v>0</v>
      </c>
      <c r="K36" s="1"/>
      <c r="N36" s="49">
        <f ca="1">SUMIF('Travel Expense p.2'!$N$13:$O$35,'Travel Expense p.1'!$B$36,'Travel Expense p.2'!$O$13:$O$35)</f>
        <v>0</v>
      </c>
      <c r="O36" s="49">
        <f ca="1">SUMIF('Travel Expense p.3'!$N$13:$O$35,'Travel Expense p.1'!$B$36,'Travel Expense p.3'!$O$13:$O$35)</f>
        <v>0</v>
      </c>
      <c r="P36" s="49">
        <f ca="1">SUMIF('Travel Expense p.4'!$N$13:$O$35,'Travel Expense p.1'!$B$36,'Travel Expense p.4'!$O$13:$O$35)</f>
        <v>0</v>
      </c>
      <c r="Q36" s="49">
        <f ca="1">SUMIF('Travel Expense (Other) p.5'!$M$13:$N$35,'Travel Expense p.1'!$B$36,'Travel Expense (Other) p.5'!$N$13:$N$35)</f>
        <v>0</v>
      </c>
      <c r="R36" s="49">
        <f ca="1">SUMIF('Travel Expense (Other) p.6'!$M$13:$N$35,'Travel Expense p.1'!$B$36,'Travel Expense (Other) p.6'!$N$13:$N$35)</f>
        <v>0</v>
      </c>
      <c r="S36" s="49">
        <f ca="1">SUMIF('Travel Expense (Other) p.7'!$M$13:$N$35,'Travel Expense p.1'!$B$36,'Travel Expense (Other) p.7'!$N$13:$N$35)</f>
        <v>0</v>
      </c>
    </row>
    <row r="37" spans="1:19" ht="17.399999999999999" x14ac:dyDescent="0.3">
      <c r="A37" s="1"/>
      <c r="B37" s="162" t="s">
        <v>126</v>
      </c>
      <c r="C37" s="163"/>
      <c r="D37" s="41"/>
      <c r="E37" s="41"/>
      <c r="F37" s="41"/>
      <c r="G37" s="41"/>
      <c r="H37" s="164"/>
      <c r="I37" s="48"/>
      <c r="J37" s="49">
        <f ca="1">SUM(N37:S37)</f>
        <v>0</v>
      </c>
      <c r="K37" s="1"/>
      <c r="N37" s="49">
        <f ca="1">SUMIF('Travel Expense p.2'!$N$13:$O$35,'Travel Expense p.1'!$B$37,'Travel Expense p.2'!$O$13:$O$35)</f>
        <v>0</v>
      </c>
      <c r="O37" s="49">
        <f ca="1">SUMIF('Travel Expense p.3'!$N$13:$O$35,'Travel Expense p.1'!$B$37,'Travel Expense p.3'!$O$13:$O$35)</f>
        <v>0</v>
      </c>
      <c r="P37" s="49">
        <f ca="1">SUMIF('Travel Expense p.4'!$N$13:$O$35,'Travel Expense p.1'!$B$37,'Travel Expense p.4'!$O$13:$O$35)</f>
        <v>0</v>
      </c>
      <c r="Q37" s="49">
        <f ca="1">SUMIF('Travel Expense (Other) p.5'!$M$13:$N$35,'Travel Expense p.1'!$B$37,'Travel Expense (Other) p.5'!$N$13:$N$35)</f>
        <v>0</v>
      </c>
      <c r="R37" s="49">
        <f ca="1">SUMIF('Travel Expense (Other) p.6'!$M$13:$N$35,'Travel Expense p.1'!$B$37,'Travel Expense (Other) p.6'!$N$13:$N$35)</f>
        <v>0</v>
      </c>
      <c r="S37" s="49">
        <f ca="1">SUMIF('Travel Expense (Other) p.7'!$M$13:$N$35,'Travel Expense p.1'!$B$37,'Travel Expense (Other) p.7'!$N$13:$N$35)</f>
        <v>0</v>
      </c>
    </row>
    <row r="38" spans="1:19" ht="17.399999999999999" x14ac:dyDescent="0.3">
      <c r="A38" s="1"/>
      <c r="B38" s="162" t="s">
        <v>131</v>
      </c>
      <c r="C38" s="163"/>
      <c r="D38" s="163"/>
      <c r="E38" s="163"/>
      <c r="F38" s="163"/>
      <c r="G38" s="163"/>
      <c r="H38" s="167"/>
      <c r="I38" s="48"/>
      <c r="J38" s="49">
        <f ca="1">SUM(N38:S38)</f>
        <v>0</v>
      </c>
      <c r="K38" s="1"/>
      <c r="N38" s="49">
        <f ca="1">SUMIF('Travel Expense p.2'!$N$13:$O$35,'Travel Expense p.1'!$B$38,'Travel Expense p.2'!$O$13:$O$35)</f>
        <v>0</v>
      </c>
      <c r="O38" s="49">
        <f ca="1">SUMIF('Travel Expense p.3'!$N$13:$O$35,'Travel Expense p.1'!$B$38,'Travel Expense p.3'!$O$13:$O$35)</f>
        <v>0</v>
      </c>
      <c r="P38" s="49">
        <f ca="1">SUMIF('Travel Expense p.4'!$N$13:$O$35,'Travel Expense p.1'!$B$38,'Travel Expense p.4'!$O$13:$O$35)</f>
        <v>0</v>
      </c>
      <c r="Q38" s="49">
        <f ca="1">SUMIF('Travel Expense (Other) p.5'!$M$13:$N$35,'Travel Expense p.1'!$B$38,'Travel Expense (Other) p.5'!$N$13:$N$35)</f>
        <v>0</v>
      </c>
      <c r="R38" s="49">
        <f ca="1">SUMIF('Travel Expense (Other) p.6'!$M$13:$N$35,'Travel Expense p.1'!$B$38,'Travel Expense (Other) p.6'!$N$13:$N$35)</f>
        <v>0</v>
      </c>
      <c r="S38" s="49">
        <f ca="1">SUMIF('Travel Expense (Other) p.7'!$M$13:$N$35,'Travel Expense p.1'!$B$38,'Travel Expense (Other) p.7'!$N$13:$N$35)</f>
        <v>0</v>
      </c>
    </row>
    <row r="39" spans="1:19" ht="17.399999999999999" x14ac:dyDescent="0.3">
      <c r="A39" s="1"/>
      <c r="B39" s="162" t="s">
        <v>127</v>
      </c>
      <c r="C39" s="163"/>
      <c r="D39" s="165" t="s">
        <v>130</v>
      </c>
      <c r="E39" s="41"/>
      <c r="F39" s="41"/>
      <c r="G39" s="41"/>
      <c r="H39" s="164"/>
      <c r="I39" s="52"/>
      <c r="J39" s="49">
        <f ca="1">SUM(N39:R39)</f>
        <v>0</v>
      </c>
      <c r="K39" s="1"/>
      <c r="N39" s="49">
        <f ca="1">SUMIF('Travel Expense p.2'!$N$13:$O$35,'Travel Expense p.1'!$B$39,'Travel Expense p.2'!$O$13:$O$35)</f>
        <v>0</v>
      </c>
      <c r="O39" s="49">
        <f ca="1">SUMIF('Travel Expense p.3'!$N$13:$O$35,'Travel Expense p.1'!$B$39,'Travel Expense p.3'!$O$13:$O$35)</f>
        <v>0</v>
      </c>
      <c r="P39" s="49">
        <f ca="1">SUMIF('Travel Expense p.4'!$N$13:$O$35,'Travel Expense p.1'!$B$39,'Travel Expense p.4'!$O$13:$O$35)</f>
        <v>0</v>
      </c>
      <c r="Q39" s="49">
        <f ca="1">SUMIF('Travel Expense (Other) p.5'!$M$13:$N$35,'Travel Expense p.1'!$B$39,'Travel Expense (Other) p.5'!$N$13:$N$35)</f>
        <v>0</v>
      </c>
      <c r="R39" s="49">
        <f ca="1">SUMIF('Travel Expense (Other) p.6'!$M$13:$N$35,'Travel Expense p.1'!$B$39,'Travel Expense (Other) p.6'!$N$13:$N$35)</f>
        <v>0</v>
      </c>
      <c r="S39" s="49">
        <f ca="1">SUMIF('Travel Expense (Other) p.7'!$M$13:$N$35,'Travel Expense p.1'!$B$39,'Travel Expense (Other) p.7'!$N$13:$N$35)</f>
        <v>0</v>
      </c>
    </row>
    <row r="40" spans="1:19" ht="20.399999999999999" x14ac:dyDescent="0.3">
      <c r="A40" s="1"/>
      <c r="B40" s="228" t="s">
        <v>24</v>
      </c>
      <c r="C40" s="229"/>
      <c r="D40" s="230"/>
      <c r="E40" s="230"/>
      <c r="F40" s="230"/>
      <c r="G40" s="230"/>
      <c r="H40" s="231"/>
      <c r="I40" s="53"/>
      <c r="J40" s="54">
        <f ca="1">SUM(J31:J39)</f>
        <v>0</v>
      </c>
      <c r="K40" s="1"/>
    </row>
    <row r="41" spans="1:19" x14ac:dyDescent="0.3">
      <c r="A41" s="1"/>
      <c r="B41" s="232" t="s">
        <v>25</v>
      </c>
      <c r="C41" s="233"/>
      <c r="D41" s="233"/>
      <c r="E41" s="233"/>
      <c r="F41" s="233"/>
      <c r="G41" s="233"/>
      <c r="H41" s="233"/>
      <c r="I41" s="233"/>
      <c r="J41" s="233"/>
      <c r="K41" s="1"/>
    </row>
    <row r="42" spans="1:19" x14ac:dyDescent="0.3">
      <c r="A42" s="1"/>
      <c r="B42" s="234" t="s">
        <v>26</v>
      </c>
      <c r="C42" s="234"/>
      <c r="D42" s="242"/>
      <c r="E42" s="242"/>
      <c r="F42" s="242"/>
      <c r="G42" s="242"/>
      <c r="H42" s="242"/>
      <c r="I42" s="56"/>
      <c r="J42" s="57">
        <v>0</v>
      </c>
      <c r="K42" s="1"/>
    </row>
    <row r="43" spans="1:19" ht="17.399999999999999" x14ac:dyDescent="0.3">
      <c r="A43" s="1"/>
      <c r="B43" s="55"/>
      <c r="C43" s="55"/>
      <c r="D43" s="239"/>
      <c r="E43" s="240"/>
      <c r="F43" s="240"/>
      <c r="G43" s="240"/>
      <c r="H43" s="240"/>
      <c r="I43" s="56"/>
      <c r="J43" s="58">
        <v>0</v>
      </c>
      <c r="K43" s="1"/>
    </row>
    <row r="44" spans="1:19" ht="17.399999999999999" x14ac:dyDescent="0.3">
      <c r="A44" s="1"/>
      <c r="B44" s="55"/>
      <c r="C44" s="55"/>
      <c r="D44" s="239"/>
      <c r="E44" s="240"/>
      <c r="F44" s="240"/>
      <c r="G44" s="240"/>
      <c r="H44" s="240"/>
      <c r="I44" s="56"/>
      <c r="J44" s="59">
        <v>0</v>
      </c>
      <c r="K44" s="1"/>
    </row>
    <row r="45" spans="1:19" ht="17.399999999999999" x14ac:dyDescent="0.3">
      <c r="A45" s="1"/>
      <c r="B45" s="60"/>
      <c r="C45" s="60"/>
      <c r="D45" s="236" t="s">
        <v>27</v>
      </c>
      <c r="E45" s="241"/>
      <c r="F45" s="241"/>
      <c r="G45" s="241"/>
      <c r="H45" s="241"/>
      <c r="I45" s="7"/>
      <c r="J45" s="61">
        <f>SUM(J42:J44)</f>
        <v>0</v>
      </c>
      <c r="K45" s="1"/>
    </row>
    <row r="46" spans="1:19" ht="17.399999999999999" x14ac:dyDescent="0.3">
      <c r="A46" s="1"/>
      <c r="B46" s="62" t="s">
        <v>28</v>
      </c>
      <c r="C46" s="63"/>
      <c r="D46" s="63"/>
      <c r="E46" s="64"/>
      <c r="F46" s="65"/>
      <c r="G46" s="65"/>
      <c r="H46" s="65"/>
      <c r="I46" s="65"/>
      <c r="J46" s="66"/>
      <c r="K46" s="1"/>
    </row>
    <row r="47" spans="1:19" ht="30" x14ac:dyDescent="0.3">
      <c r="A47" s="1"/>
      <c r="B47" s="222"/>
      <c r="C47" s="222"/>
      <c r="D47" s="222"/>
      <c r="E47" s="68"/>
      <c r="F47" s="222"/>
      <c r="G47" s="222"/>
      <c r="H47" s="222"/>
      <c r="I47" s="67"/>
      <c r="J47" s="222"/>
      <c r="K47" s="1"/>
    </row>
    <row r="48" spans="1:19" ht="30" x14ac:dyDescent="0.5">
      <c r="A48" s="1"/>
      <c r="B48" s="223"/>
      <c r="C48" s="223"/>
      <c r="D48" s="223"/>
      <c r="E48" s="70"/>
      <c r="F48" s="223"/>
      <c r="G48" s="223"/>
      <c r="H48" s="223"/>
      <c r="I48" s="69"/>
      <c r="J48" s="223"/>
      <c r="K48" s="1"/>
    </row>
    <row r="49" spans="1:11" ht="17.399999999999999" x14ac:dyDescent="0.3">
      <c r="A49" s="1"/>
      <c r="B49" s="217" t="s">
        <v>29</v>
      </c>
      <c r="C49" s="217"/>
      <c r="D49" s="218"/>
      <c r="E49" s="71"/>
      <c r="F49" s="219" t="s">
        <v>30</v>
      </c>
      <c r="G49" s="219"/>
      <c r="H49" s="219"/>
      <c r="I49" s="219"/>
      <c r="J49" s="219"/>
      <c r="K49" s="1"/>
    </row>
    <row r="50" spans="1:11" ht="30" x14ac:dyDescent="0.3">
      <c r="A50" s="1"/>
      <c r="B50" s="220"/>
      <c r="C50" s="220"/>
      <c r="D50" s="220"/>
      <c r="E50" s="14"/>
      <c r="F50" s="222"/>
      <c r="G50" s="222"/>
      <c r="H50" s="222"/>
      <c r="I50" s="67"/>
      <c r="J50" s="222"/>
      <c r="K50" s="1"/>
    </row>
    <row r="51" spans="1:11" ht="30" x14ac:dyDescent="0.5">
      <c r="A51" s="1"/>
      <c r="B51" s="221"/>
      <c r="C51" s="221"/>
      <c r="D51" s="221"/>
      <c r="E51" s="14"/>
      <c r="F51" s="223"/>
      <c r="G51" s="223"/>
      <c r="H51" s="223"/>
      <c r="I51" s="69"/>
      <c r="J51" s="223"/>
      <c r="K51" s="1"/>
    </row>
    <row r="52" spans="1:11" ht="17.399999999999999" x14ac:dyDescent="0.3">
      <c r="A52" s="1"/>
      <c r="B52" s="235" t="s">
        <v>31</v>
      </c>
      <c r="C52" s="235"/>
      <c r="D52" s="235"/>
      <c r="E52" s="72"/>
      <c r="F52" s="236" t="s">
        <v>32</v>
      </c>
      <c r="G52" s="236"/>
      <c r="H52" s="236"/>
      <c r="I52" s="236"/>
      <c r="J52" s="236"/>
      <c r="K52" s="1"/>
    </row>
    <row r="53" spans="1:11" ht="17.399999999999999" x14ac:dyDescent="0.3">
      <c r="A53" s="1"/>
      <c r="B53" s="2"/>
      <c r="C53" s="2"/>
      <c r="D53" s="2"/>
      <c r="E53" s="2"/>
      <c r="F53" s="216"/>
      <c r="G53" s="216"/>
      <c r="H53" s="216"/>
      <c r="I53" s="216"/>
      <c r="J53" s="216"/>
      <c r="K53" s="1"/>
    </row>
    <row r="58" spans="1:11" ht="21" customHeight="1" x14ac:dyDescent="0.3"/>
    <row r="59" spans="1:11" ht="15" customHeight="1" x14ac:dyDescent="0.3"/>
    <row r="60" spans="1:11" ht="15.75" hidden="1" customHeight="1" x14ac:dyDescent="0.3">
      <c r="C60" s="74" t="s">
        <v>145</v>
      </c>
    </row>
    <row r="61" spans="1:11" ht="15.75" hidden="1" customHeight="1" x14ac:dyDescent="0.3">
      <c r="C61" s="74" t="s">
        <v>101</v>
      </c>
    </row>
    <row r="62" spans="1:11" ht="15.75" hidden="1" customHeight="1" x14ac:dyDescent="0.3">
      <c r="C62" s="74" t="s">
        <v>103</v>
      </c>
    </row>
    <row r="63" spans="1:11" ht="15.75" hidden="1" customHeight="1" x14ac:dyDescent="0.3">
      <c r="C63" s="74" t="s">
        <v>104</v>
      </c>
    </row>
    <row r="64" spans="1:11" ht="15.75" hidden="1" customHeight="1" x14ac:dyDescent="0.3">
      <c r="C64" s="74" t="s">
        <v>102</v>
      </c>
    </row>
    <row r="65" spans="3:3" customFormat="1" ht="15.75" hidden="1" customHeight="1" x14ac:dyDescent="0.3">
      <c r="C65" s="74" t="s">
        <v>105</v>
      </c>
    </row>
    <row r="66" spans="3:3" customFormat="1" ht="15.75" hidden="1" customHeight="1" x14ac:dyDescent="0.3">
      <c r="C66" s="74" t="s">
        <v>107</v>
      </c>
    </row>
    <row r="67" spans="3:3" customFormat="1" ht="15.75" hidden="1" customHeight="1" x14ac:dyDescent="0.3">
      <c r="C67" s="74" t="s">
        <v>108</v>
      </c>
    </row>
    <row r="68" spans="3:3" customFormat="1" ht="15.75" hidden="1" customHeight="1" x14ac:dyDescent="0.3">
      <c r="C68" s="74" t="s">
        <v>106</v>
      </c>
    </row>
    <row r="69" spans="3:3" customFormat="1" ht="15.75" hidden="1" customHeight="1" x14ac:dyDescent="0.3">
      <c r="C69" s="74" t="s">
        <v>100</v>
      </c>
    </row>
    <row r="70" spans="3:3" customFormat="1" ht="15.75" hidden="1" customHeight="1" x14ac:dyDescent="0.3">
      <c r="C70" s="74" t="s">
        <v>109</v>
      </c>
    </row>
    <row r="71" spans="3:3" customFormat="1" ht="15.75" hidden="1" customHeight="1" x14ac:dyDescent="0.3">
      <c r="C71" s="74" t="s">
        <v>152</v>
      </c>
    </row>
    <row r="72" spans="3:3" customFormat="1" ht="15.75" hidden="1" customHeight="1" x14ac:dyDescent="0.3">
      <c r="C72" s="74" t="s">
        <v>57</v>
      </c>
    </row>
    <row r="73" spans="3:3" customFormat="1" ht="15.75" hidden="1" customHeight="1" x14ac:dyDescent="0.3">
      <c r="C73" s="74" t="s">
        <v>111</v>
      </c>
    </row>
    <row r="74" spans="3:3" customFormat="1" ht="15.75" hidden="1" customHeight="1" x14ac:dyDescent="0.3">
      <c r="C74" s="74" t="s">
        <v>112</v>
      </c>
    </row>
    <row r="75" spans="3:3" customFormat="1" ht="15.75" hidden="1" customHeight="1" x14ac:dyDescent="0.3">
      <c r="C75" s="74" t="s">
        <v>110</v>
      </c>
    </row>
    <row r="76" spans="3:3" customFormat="1" ht="15.75" hidden="1" customHeight="1" x14ac:dyDescent="0.3">
      <c r="C76" s="74" t="s">
        <v>114</v>
      </c>
    </row>
    <row r="77" spans="3:3" customFormat="1" ht="15.75" hidden="1" customHeight="1" x14ac:dyDescent="0.3">
      <c r="C77" s="74" t="s">
        <v>115</v>
      </c>
    </row>
    <row r="78" spans="3:3" customFormat="1" ht="15.75" hidden="1" customHeight="1" x14ac:dyDescent="0.3">
      <c r="C78" s="74" t="s">
        <v>116</v>
      </c>
    </row>
    <row r="79" spans="3:3" customFormat="1" ht="15.75" hidden="1" customHeight="1" x14ac:dyDescent="0.3">
      <c r="C79" s="74" t="s">
        <v>113</v>
      </c>
    </row>
    <row r="80" spans="3:3" customFormat="1" ht="15.75" hidden="1" customHeight="1" x14ac:dyDescent="0.3">
      <c r="C80" s="74" t="s">
        <v>117</v>
      </c>
    </row>
  </sheetData>
  <sheetProtection password="D9E1" sheet="1" objects="1" scenarios="1" selectLockedCells="1"/>
  <mergeCells count="33">
    <mergeCell ref="J47:J48"/>
    <mergeCell ref="B34:C34"/>
    <mergeCell ref="D34:F34"/>
    <mergeCell ref="D43:H43"/>
    <mergeCell ref="D44:H44"/>
    <mergeCell ref="D45:H45"/>
    <mergeCell ref="D42:H42"/>
    <mergeCell ref="B31:C33"/>
    <mergeCell ref="D31:F31"/>
    <mergeCell ref="F53:J53"/>
    <mergeCell ref="B49:D49"/>
    <mergeCell ref="F49:J49"/>
    <mergeCell ref="B50:D51"/>
    <mergeCell ref="F50:H51"/>
    <mergeCell ref="J50:J51"/>
    <mergeCell ref="B35:H35"/>
    <mergeCell ref="B40:H40"/>
    <mergeCell ref="B41:J41"/>
    <mergeCell ref="B42:C42"/>
    <mergeCell ref="B52:D52"/>
    <mergeCell ref="F52:J52"/>
    <mergeCell ref="B47:D48"/>
    <mergeCell ref="F47:H48"/>
    <mergeCell ref="B27:J27"/>
    <mergeCell ref="C2:H2"/>
    <mergeCell ref="C3:G3"/>
    <mergeCell ref="C4:H4"/>
    <mergeCell ref="C6:D6"/>
    <mergeCell ref="C8:D8"/>
    <mergeCell ref="D10:E10"/>
    <mergeCell ref="H10:J10"/>
    <mergeCell ref="B14:J14"/>
    <mergeCell ref="B15:J15"/>
  </mergeCells>
  <phoneticPr fontId="0" type="noConversion"/>
  <dataValidations count="1">
    <dataValidation type="list" showInputMessage="1" showErrorMessage="1" sqref="C8:D8">
      <formula1>$C$60:$C$80</formula1>
    </dataValidation>
  </dataValidations>
  <pageMargins left="0.75" right="0.75" top="1" bottom="1" header="0.5" footer="0.5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87"/>
  <sheetViews>
    <sheetView zoomScale="85" zoomScaleNormal="85" workbookViewId="0">
      <selection activeCell="D14" sqref="D14"/>
    </sheetView>
  </sheetViews>
  <sheetFormatPr defaultRowHeight="15.6" x14ac:dyDescent="0.3"/>
  <cols>
    <col min="1" max="1" width="0.8984375" style="74" customWidth="1"/>
    <col min="2" max="2" width="12.19921875" style="116" customWidth="1"/>
    <col min="3" max="3" width="5.59765625" style="116" hidden="1" customWidth="1"/>
    <col min="4" max="4" width="28.09765625" style="74" customWidth="1"/>
    <col min="5" max="5" width="26.8984375" style="74" customWidth="1"/>
    <col min="6" max="6" width="40.59765625" style="117" hidden="1" customWidth="1"/>
    <col min="7" max="7" width="10.59765625" style="117" customWidth="1"/>
    <col min="8" max="8" width="7.19921875" style="116" customWidth="1"/>
    <col min="9" max="9" width="27.8984375" style="74" bestFit="1" customWidth="1"/>
    <col min="10" max="12" width="11.8984375" style="118" customWidth="1"/>
    <col min="13" max="13" width="11.8984375" style="118" bestFit="1" customWidth="1"/>
    <col min="14" max="14" width="16" style="74" customWidth="1"/>
    <col min="15" max="15" width="18.3984375" style="74" customWidth="1"/>
    <col min="16" max="16" width="0.8984375" style="74" customWidth="1"/>
  </cols>
  <sheetData>
    <row r="1" spans="1:16" x14ac:dyDescent="0.3">
      <c r="A1" s="2"/>
      <c r="B1" s="75"/>
      <c r="C1" s="75"/>
      <c r="D1" s="2"/>
      <c r="E1" s="2"/>
      <c r="F1" s="76"/>
      <c r="G1" s="76"/>
      <c r="H1" s="75"/>
      <c r="I1" s="2"/>
      <c r="J1" s="77"/>
      <c r="K1" s="77"/>
      <c r="L1" s="77"/>
      <c r="M1" s="77"/>
      <c r="N1" s="2"/>
      <c r="O1" s="2"/>
      <c r="P1" s="2"/>
    </row>
    <row r="2" spans="1:16" ht="22.8" x14ac:dyDescent="0.4">
      <c r="A2" s="2"/>
      <c r="B2" s="133" t="s">
        <v>64</v>
      </c>
      <c r="C2" s="78"/>
      <c r="D2" s="131">
        <f>'Travel Expense p.1'!C10</f>
        <v>0</v>
      </c>
      <c r="E2" s="3"/>
      <c r="F2" s="185"/>
      <c r="G2" s="245" t="s">
        <v>0</v>
      </c>
      <c r="H2" s="245"/>
      <c r="I2" s="246"/>
      <c r="J2" s="246"/>
      <c r="K2" s="79"/>
      <c r="L2" s="79"/>
      <c r="M2" s="79"/>
      <c r="N2" s="247" t="s">
        <v>33</v>
      </c>
      <c r="O2" s="248"/>
      <c r="P2" s="2"/>
    </row>
    <row r="3" spans="1:16" ht="20.25" customHeight="1" x14ac:dyDescent="0.3">
      <c r="A3" s="2"/>
      <c r="B3" s="133" t="s">
        <v>65</v>
      </c>
      <c r="C3" s="78"/>
      <c r="D3" s="131">
        <f>'Travel Expense p.1'!F10</f>
        <v>0</v>
      </c>
      <c r="E3" s="3"/>
      <c r="F3" s="80"/>
      <c r="G3" s="80"/>
      <c r="H3" s="78"/>
      <c r="I3" s="6"/>
      <c r="J3" s="81"/>
      <c r="K3" s="82"/>
      <c r="L3" s="82"/>
      <c r="M3" s="82"/>
      <c r="N3" s="195" t="s">
        <v>150</v>
      </c>
      <c r="O3" s="3"/>
      <c r="P3" s="2"/>
    </row>
    <row r="4" spans="1:16" ht="17.399999999999999" x14ac:dyDescent="0.3">
      <c r="A4" s="2"/>
      <c r="B4" s="78"/>
      <c r="C4" s="78"/>
      <c r="D4" s="3"/>
      <c r="E4" s="3"/>
      <c r="F4" s="186"/>
      <c r="G4" s="249" t="s">
        <v>34</v>
      </c>
      <c r="H4" s="249"/>
      <c r="I4" s="250"/>
      <c r="J4" s="250"/>
      <c r="K4" s="83"/>
      <c r="L4" s="83"/>
      <c r="M4" s="83"/>
      <c r="N4" s="84" t="s">
        <v>69</v>
      </c>
      <c r="O4" s="12"/>
      <c r="P4" s="120"/>
    </row>
    <row r="5" spans="1:16" ht="17.399999999999999" x14ac:dyDescent="0.3">
      <c r="A5" s="2"/>
      <c r="B5" s="78"/>
      <c r="C5" s="78"/>
      <c r="D5" s="3"/>
      <c r="E5" s="3"/>
      <c r="F5" s="80"/>
      <c r="G5" s="80"/>
      <c r="H5" s="78"/>
      <c r="I5" s="3"/>
      <c r="J5" s="83"/>
      <c r="K5" s="85"/>
      <c r="L5" s="85"/>
      <c r="M5" s="85"/>
      <c r="N5" s="12"/>
      <c r="O5" s="12"/>
      <c r="P5" s="120"/>
    </row>
    <row r="6" spans="1:16" ht="17.399999999999999" x14ac:dyDescent="0.3">
      <c r="A6" s="2"/>
      <c r="B6" s="86" t="s">
        <v>4</v>
      </c>
      <c r="C6" s="86"/>
      <c r="D6" s="251">
        <f>'Travel Expense p.1'!C6</f>
        <v>0</v>
      </c>
      <c r="E6" s="251"/>
      <c r="F6" s="80"/>
      <c r="G6" s="80"/>
      <c r="H6" s="78"/>
      <c r="I6" s="87" t="s">
        <v>5</v>
      </c>
      <c r="J6" s="252">
        <f>'Travel Expense p.1'!C8</f>
        <v>0</v>
      </c>
      <c r="K6" s="252"/>
      <c r="L6" s="252"/>
      <c r="M6" s="252"/>
      <c r="N6" s="252"/>
      <c r="O6" s="7"/>
      <c r="P6" s="2"/>
    </row>
    <row r="7" spans="1:16" ht="17.399999999999999" x14ac:dyDescent="0.3">
      <c r="A7" s="2"/>
      <c r="B7" s="86"/>
      <c r="C7" s="86"/>
      <c r="D7" s="88"/>
      <c r="E7" s="7"/>
      <c r="F7" s="80"/>
      <c r="G7" s="80"/>
      <c r="H7" s="78"/>
      <c r="I7" s="89"/>
      <c r="J7" s="83"/>
      <c r="K7" s="90"/>
      <c r="L7" s="90"/>
      <c r="M7" s="90"/>
      <c r="N7" s="91"/>
      <c r="O7" s="7"/>
      <c r="P7" s="2"/>
    </row>
    <row r="8" spans="1:16" ht="17.399999999999999" x14ac:dyDescent="0.3">
      <c r="A8" s="2"/>
      <c r="B8" s="92" t="s">
        <v>56</v>
      </c>
      <c r="C8" s="93"/>
      <c r="D8" s="94"/>
      <c r="E8" s="94"/>
      <c r="F8" s="95"/>
      <c r="G8" s="95"/>
      <c r="H8" s="93"/>
      <c r="I8" s="94"/>
      <c r="J8" s="243"/>
      <c r="K8" s="244"/>
      <c r="L8" s="184"/>
      <c r="M8" s="97"/>
      <c r="N8" s="65"/>
      <c r="O8" s="65"/>
      <c r="P8" s="183"/>
    </row>
    <row r="9" spans="1:16" ht="17.399999999999999" x14ac:dyDescent="0.3">
      <c r="A9" s="2"/>
      <c r="B9" s="274" t="s">
        <v>96</v>
      </c>
      <c r="C9" s="274" t="s">
        <v>35</v>
      </c>
      <c r="D9" s="277" t="s">
        <v>36</v>
      </c>
      <c r="E9" s="278"/>
      <c r="F9" s="125"/>
      <c r="G9" s="279" t="s">
        <v>37</v>
      </c>
      <c r="H9" s="282" t="s">
        <v>38</v>
      </c>
      <c r="I9" s="285" t="s">
        <v>39</v>
      </c>
      <c r="J9" s="258" t="s">
        <v>40</v>
      </c>
      <c r="K9" s="259"/>
      <c r="L9" s="260"/>
      <c r="M9" s="261" t="s">
        <v>41</v>
      </c>
      <c r="N9" s="262"/>
      <c r="O9" s="263"/>
      <c r="P9" s="2"/>
    </row>
    <row r="10" spans="1:16" x14ac:dyDescent="0.3">
      <c r="A10" s="2"/>
      <c r="B10" s="275"/>
      <c r="C10" s="275"/>
      <c r="D10" s="267" t="s">
        <v>42</v>
      </c>
      <c r="E10" s="268"/>
      <c r="F10" s="126"/>
      <c r="G10" s="280"/>
      <c r="H10" s="283"/>
      <c r="I10" s="286"/>
      <c r="J10" s="269" t="s">
        <v>43</v>
      </c>
      <c r="K10" s="269"/>
      <c r="L10" s="269"/>
      <c r="M10" s="264"/>
      <c r="N10" s="265"/>
      <c r="O10" s="266"/>
      <c r="P10" s="2"/>
    </row>
    <row r="11" spans="1:16" x14ac:dyDescent="0.3">
      <c r="A11" s="2"/>
      <c r="B11" s="275"/>
      <c r="C11" s="275"/>
      <c r="D11" s="270"/>
      <c r="E11" s="270"/>
      <c r="F11" s="127"/>
      <c r="G11" s="280"/>
      <c r="H11" s="283"/>
      <c r="I11" s="286"/>
      <c r="J11" s="271" t="s">
        <v>44</v>
      </c>
      <c r="K11" s="271"/>
      <c r="L11" s="271"/>
      <c r="M11" s="98"/>
      <c r="N11" s="272" t="s">
        <v>45</v>
      </c>
      <c r="O11" s="273"/>
      <c r="P11" s="2"/>
    </row>
    <row r="12" spans="1:16" x14ac:dyDescent="0.3">
      <c r="A12" s="2"/>
      <c r="B12" s="276"/>
      <c r="C12" s="276"/>
      <c r="D12" s="99" t="s">
        <v>46</v>
      </c>
      <c r="E12" s="100" t="s">
        <v>47</v>
      </c>
      <c r="F12" s="128"/>
      <c r="G12" s="281"/>
      <c r="H12" s="284"/>
      <c r="I12" s="287"/>
      <c r="J12" s="101" t="s">
        <v>48</v>
      </c>
      <c r="K12" s="101" t="s">
        <v>49</v>
      </c>
      <c r="L12" s="101" t="s">
        <v>50</v>
      </c>
      <c r="M12" s="101" t="s">
        <v>51</v>
      </c>
      <c r="N12" s="102" t="s">
        <v>52</v>
      </c>
      <c r="O12" s="102" t="s">
        <v>53</v>
      </c>
      <c r="P12" s="2"/>
    </row>
    <row r="13" spans="1:16" x14ac:dyDescent="0.3">
      <c r="A13" s="2"/>
      <c r="B13" s="132"/>
      <c r="C13" s="103"/>
      <c r="D13" s="122" t="s">
        <v>98</v>
      </c>
      <c r="E13" s="122" t="s">
        <v>98</v>
      </c>
      <c r="F13" s="129" t="str">
        <f t="shared" ref="F13:F35" si="0">CONCATENATE(D13,E13)</f>
        <v>--</v>
      </c>
      <c r="G13" s="130" t="str">
        <f>VLOOKUP(F13,'Travel Mileage Chart'!$C$2:$D$1334,2,FALSE)</f>
        <v xml:space="preserve"> </v>
      </c>
      <c r="H13" s="104"/>
      <c r="I13" s="192"/>
      <c r="J13" s="105"/>
      <c r="K13" s="106"/>
      <c r="L13" s="106"/>
      <c r="M13" s="106"/>
      <c r="N13" s="161"/>
      <c r="O13" s="106"/>
      <c r="P13" s="2"/>
    </row>
    <row r="14" spans="1:16" x14ac:dyDescent="0.3">
      <c r="A14" s="2"/>
      <c r="B14" s="132"/>
      <c r="C14" s="103"/>
      <c r="D14" s="122" t="s">
        <v>98</v>
      </c>
      <c r="E14" s="122" t="s">
        <v>98</v>
      </c>
      <c r="F14" s="129" t="str">
        <f t="shared" si="0"/>
        <v>--</v>
      </c>
      <c r="G14" s="130" t="str">
        <f>VLOOKUP(F14,'Travel Mileage Chart'!$C$2:$D$1334,2,FALSE)</f>
        <v xml:space="preserve"> </v>
      </c>
      <c r="H14" s="107"/>
      <c r="I14" s="192"/>
      <c r="J14" s="105"/>
      <c r="K14" s="106"/>
      <c r="L14" s="106"/>
      <c r="M14" s="105"/>
      <c r="N14" s="161"/>
      <c r="O14" s="106"/>
      <c r="P14" s="2"/>
    </row>
    <row r="15" spans="1:16" x14ac:dyDescent="0.3">
      <c r="A15" s="2"/>
      <c r="B15" s="132"/>
      <c r="C15" s="103"/>
      <c r="D15" s="122" t="s">
        <v>98</v>
      </c>
      <c r="E15" s="122" t="s">
        <v>98</v>
      </c>
      <c r="F15" s="129" t="str">
        <f t="shared" si="0"/>
        <v>--</v>
      </c>
      <c r="G15" s="130" t="str">
        <f>VLOOKUP(F15,'Travel Mileage Chart'!$C$2:$D$1334,2,FALSE)</f>
        <v xml:space="preserve"> </v>
      </c>
      <c r="H15" s="104"/>
      <c r="I15" s="192"/>
      <c r="J15" s="105"/>
      <c r="K15" s="106"/>
      <c r="L15" s="106"/>
      <c r="M15" s="105"/>
      <c r="N15" s="161"/>
      <c r="O15" s="106"/>
      <c r="P15" s="2"/>
    </row>
    <row r="16" spans="1:16" x14ac:dyDescent="0.3">
      <c r="A16" s="2"/>
      <c r="B16" s="132"/>
      <c r="C16" s="103"/>
      <c r="D16" s="122" t="s">
        <v>98</v>
      </c>
      <c r="E16" s="122" t="s">
        <v>98</v>
      </c>
      <c r="F16" s="129" t="str">
        <f t="shared" si="0"/>
        <v>--</v>
      </c>
      <c r="G16" s="130" t="str">
        <f>VLOOKUP(F16,'Travel Mileage Chart'!$C$2:$D$1334,2,FALSE)</f>
        <v xml:space="preserve"> </v>
      </c>
      <c r="H16" s="107"/>
      <c r="I16" s="192"/>
      <c r="J16" s="105"/>
      <c r="K16" s="106"/>
      <c r="L16" s="106"/>
      <c r="M16" s="105"/>
      <c r="N16" s="161"/>
      <c r="O16" s="106"/>
      <c r="P16" s="2"/>
    </row>
    <row r="17" spans="1:16" ht="20.399999999999999" x14ac:dyDescent="0.3">
      <c r="A17" s="108"/>
      <c r="B17" s="132"/>
      <c r="C17" s="109"/>
      <c r="D17" s="122" t="s">
        <v>98</v>
      </c>
      <c r="E17" s="122" t="s">
        <v>98</v>
      </c>
      <c r="F17" s="129" t="str">
        <f t="shared" si="0"/>
        <v>--</v>
      </c>
      <c r="G17" s="130" t="str">
        <f>VLOOKUP(F17,'Travel Mileage Chart'!$C$2:$D$1334,2,FALSE)</f>
        <v xml:space="preserve"> </v>
      </c>
      <c r="H17" s="104"/>
      <c r="I17" s="192"/>
      <c r="J17" s="105"/>
      <c r="K17" s="106"/>
      <c r="L17" s="106"/>
      <c r="M17" s="110"/>
      <c r="N17" s="161"/>
      <c r="O17" s="106"/>
      <c r="P17" s="2"/>
    </row>
    <row r="18" spans="1:16" ht="20.399999999999999" x14ac:dyDescent="0.3">
      <c r="A18" s="108"/>
      <c r="B18" s="132"/>
      <c r="C18" s="109"/>
      <c r="D18" s="122" t="s">
        <v>98</v>
      </c>
      <c r="E18" s="122" t="s">
        <v>98</v>
      </c>
      <c r="F18" s="129" t="str">
        <f t="shared" si="0"/>
        <v>--</v>
      </c>
      <c r="G18" s="130" t="str">
        <f>VLOOKUP(F18,'Travel Mileage Chart'!$C$2:$D$1334,2,FALSE)</f>
        <v xml:space="preserve"> </v>
      </c>
      <c r="H18" s="104"/>
      <c r="I18" s="194"/>
      <c r="J18" s="105"/>
      <c r="K18" s="106"/>
      <c r="L18" s="106"/>
      <c r="M18" s="110"/>
      <c r="N18" s="161"/>
      <c r="O18" s="106"/>
      <c r="P18" s="2"/>
    </row>
    <row r="19" spans="1:16" ht="20.399999999999999" x14ac:dyDescent="0.3">
      <c r="A19" s="108"/>
      <c r="B19" s="132"/>
      <c r="C19" s="109"/>
      <c r="D19" s="122" t="s">
        <v>98</v>
      </c>
      <c r="E19" s="122" t="s">
        <v>98</v>
      </c>
      <c r="F19" s="129" t="str">
        <f t="shared" si="0"/>
        <v>--</v>
      </c>
      <c r="G19" s="130" t="str">
        <f>VLOOKUP(F19,'Travel Mileage Chart'!$C$2:$D$1334,2,FALSE)</f>
        <v xml:space="preserve"> </v>
      </c>
      <c r="H19" s="107"/>
      <c r="I19" s="194"/>
      <c r="J19" s="105"/>
      <c r="K19" s="106"/>
      <c r="L19" s="106"/>
      <c r="M19" s="110"/>
      <c r="N19" s="161"/>
      <c r="O19" s="106"/>
      <c r="P19" s="2"/>
    </row>
    <row r="20" spans="1:16" ht="20.399999999999999" x14ac:dyDescent="0.3">
      <c r="A20" s="108"/>
      <c r="B20" s="132"/>
      <c r="C20" s="109"/>
      <c r="D20" s="122" t="s">
        <v>98</v>
      </c>
      <c r="E20" s="122" t="s">
        <v>98</v>
      </c>
      <c r="F20" s="129" t="str">
        <f t="shared" si="0"/>
        <v>--</v>
      </c>
      <c r="G20" s="130" t="str">
        <f>VLOOKUP(F20,'Travel Mileage Chart'!$C$2:$D$1334,2,FALSE)</f>
        <v xml:space="preserve"> </v>
      </c>
      <c r="H20" s="104"/>
      <c r="I20" s="194"/>
      <c r="J20" s="105"/>
      <c r="K20" s="106"/>
      <c r="L20" s="106"/>
      <c r="M20" s="110"/>
      <c r="N20" s="161"/>
      <c r="O20" s="106"/>
      <c r="P20" s="2"/>
    </row>
    <row r="21" spans="1:16" ht="20.399999999999999" x14ac:dyDescent="0.3">
      <c r="A21" s="108"/>
      <c r="B21" s="132"/>
      <c r="C21" s="109"/>
      <c r="D21" s="122" t="s">
        <v>98</v>
      </c>
      <c r="E21" s="122" t="s">
        <v>98</v>
      </c>
      <c r="F21" s="129" t="str">
        <f t="shared" si="0"/>
        <v>--</v>
      </c>
      <c r="G21" s="130" t="str">
        <f>VLOOKUP(F21,'Travel Mileage Chart'!$C$2:$D$1334,2,FALSE)</f>
        <v xml:space="preserve"> </v>
      </c>
      <c r="H21" s="107"/>
      <c r="I21" s="194"/>
      <c r="J21" s="105"/>
      <c r="K21" s="106"/>
      <c r="L21" s="106"/>
      <c r="M21" s="110"/>
      <c r="N21" s="161"/>
      <c r="O21" s="106"/>
      <c r="P21" s="2"/>
    </row>
    <row r="22" spans="1:16" ht="20.399999999999999" x14ac:dyDescent="0.3">
      <c r="A22" s="108"/>
      <c r="B22" s="132"/>
      <c r="C22" s="109"/>
      <c r="D22" s="122" t="s">
        <v>98</v>
      </c>
      <c r="E22" s="122" t="s">
        <v>98</v>
      </c>
      <c r="F22" s="129" t="str">
        <f t="shared" si="0"/>
        <v>--</v>
      </c>
      <c r="G22" s="130" t="str">
        <f>VLOOKUP(F22,'Travel Mileage Chart'!$C$2:$D$1334,2,FALSE)</f>
        <v xml:space="preserve"> </v>
      </c>
      <c r="H22" s="104"/>
      <c r="I22" s="194"/>
      <c r="J22" s="105"/>
      <c r="K22" s="106"/>
      <c r="L22" s="106"/>
      <c r="M22" s="110"/>
      <c r="N22" s="161"/>
      <c r="O22" s="106"/>
      <c r="P22" s="2"/>
    </row>
    <row r="23" spans="1:16" ht="20.399999999999999" x14ac:dyDescent="0.3">
      <c r="A23" s="108"/>
      <c r="B23" s="132"/>
      <c r="C23" s="109"/>
      <c r="D23" s="122" t="s">
        <v>98</v>
      </c>
      <c r="E23" s="122" t="s">
        <v>98</v>
      </c>
      <c r="F23" s="129" t="str">
        <f t="shared" si="0"/>
        <v>--</v>
      </c>
      <c r="G23" s="130" t="str">
        <f>VLOOKUP(F23,'Travel Mileage Chart'!$C$2:$D$1334,2,FALSE)</f>
        <v xml:space="preserve"> </v>
      </c>
      <c r="H23" s="107"/>
      <c r="I23" s="194"/>
      <c r="J23" s="105"/>
      <c r="K23" s="106"/>
      <c r="L23" s="106"/>
      <c r="M23" s="110"/>
      <c r="N23" s="161"/>
      <c r="O23" s="106"/>
      <c r="P23" s="2"/>
    </row>
    <row r="24" spans="1:16" ht="20.399999999999999" x14ac:dyDescent="0.3">
      <c r="A24" s="108"/>
      <c r="B24" s="132"/>
      <c r="C24" s="109"/>
      <c r="D24" s="122" t="s">
        <v>98</v>
      </c>
      <c r="E24" s="122" t="s">
        <v>98</v>
      </c>
      <c r="F24" s="129" t="str">
        <f t="shared" si="0"/>
        <v>--</v>
      </c>
      <c r="G24" s="130" t="str">
        <f>VLOOKUP(F24,'Travel Mileage Chart'!$C$2:$D$1334,2,FALSE)</f>
        <v xml:space="preserve"> </v>
      </c>
      <c r="H24" s="104"/>
      <c r="I24" s="194"/>
      <c r="J24" s="105"/>
      <c r="K24" s="106"/>
      <c r="L24" s="106"/>
      <c r="M24" s="110"/>
      <c r="N24" s="161"/>
      <c r="O24" s="106"/>
      <c r="P24" s="2"/>
    </row>
    <row r="25" spans="1:16" ht="20.399999999999999" x14ac:dyDescent="0.3">
      <c r="A25" s="108"/>
      <c r="B25" s="132"/>
      <c r="C25" s="109"/>
      <c r="D25" s="122" t="s">
        <v>98</v>
      </c>
      <c r="E25" s="122" t="s">
        <v>98</v>
      </c>
      <c r="F25" s="129" t="str">
        <f t="shared" si="0"/>
        <v>--</v>
      </c>
      <c r="G25" s="130" t="str">
        <f>VLOOKUP(F25,'Travel Mileage Chart'!$C$2:$D$1334,2,FALSE)</f>
        <v xml:space="preserve"> </v>
      </c>
      <c r="H25" s="107"/>
      <c r="I25" s="194"/>
      <c r="J25" s="105"/>
      <c r="K25" s="106"/>
      <c r="L25" s="106"/>
      <c r="M25" s="110"/>
      <c r="N25" s="161"/>
      <c r="O25" s="106"/>
      <c r="P25" s="2"/>
    </row>
    <row r="26" spans="1:16" ht="20.399999999999999" x14ac:dyDescent="0.3">
      <c r="A26" s="108"/>
      <c r="B26" s="132"/>
      <c r="C26" s="109"/>
      <c r="D26" s="122" t="s">
        <v>98</v>
      </c>
      <c r="E26" s="122" t="s">
        <v>98</v>
      </c>
      <c r="F26" s="129" t="str">
        <f t="shared" si="0"/>
        <v>--</v>
      </c>
      <c r="G26" s="130" t="str">
        <f>VLOOKUP(F26,'Travel Mileage Chart'!$C$2:$D$1334,2,FALSE)</f>
        <v xml:space="preserve"> </v>
      </c>
      <c r="H26" s="104"/>
      <c r="I26" s="194"/>
      <c r="J26" s="105"/>
      <c r="K26" s="106"/>
      <c r="L26" s="106"/>
      <c r="M26" s="110"/>
      <c r="N26" s="161"/>
      <c r="O26" s="106"/>
      <c r="P26" s="2"/>
    </row>
    <row r="27" spans="1:16" ht="20.399999999999999" x14ac:dyDescent="0.3">
      <c r="A27" s="108"/>
      <c r="B27" s="132"/>
      <c r="C27" s="109"/>
      <c r="D27" s="122" t="s">
        <v>98</v>
      </c>
      <c r="E27" s="122" t="s">
        <v>98</v>
      </c>
      <c r="F27" s="129" t="str">
        <f t="shared" si="0"/>
        <v>--</v>
      </c>
      <c r="G27" s="130" t="str">
        <f>VLOOKUP(F27,'Travel Mileage Chart'!$C$2:$D$1334,2,FALSE)</f>
        <v xml:space="preserve"> </v>
      </c>
      <c r="H27" s="104"/>
      <c r="I27" s="192"/>
      <c r="J27" s="105"/>
      <c r="K27" s="106"/>
      <c r="L27" s="106"/>
      <c r="M27" s="110"/>
      <c r="N27" s="161"/>
      <c r="O27" s="106"/>
      <c r="P27" s="2"/>
    </row>
    <row r="28" spans="1:16" ht="20.399999999999999" x14ac:dyDescent="0.3">
      <c r="A28" s="108"/>
      <c r="B28" s="132"/>
      <c r="C28" s="109"/>
      <c r="D28" s="122" t="s">
        <v>98</v>
      </c>
      <c r="E28" s="122" t="s">
        <v>98</v>
      </c>
      <c r="F28" s="129" t="str">
        <f t="shared" si="0"/>
        <v>--</v>
      </c>
      <c r="G28" s="130" t="str">
        <f>VLOOKUP(F28,'Travel Mileage Chart'!$C$2:$D$1334,2,FALSE)</f>
        <v xml:space="preserve"> </v>
      </c>
      <c r="H28" s="104"/>
      <c r="I28" s="192"/>
      <c r="J28" s="105"/>
      <c r="K28" s="106"/>
      <c r="L28" s="106"/>
      <c r="M28" s="110"/>
      <c r="N28" s="161"/>
      <c r="O28" s="106"/>
      <c r="P28" s="2"/>
    </row>
    <row r="29" spans="1:16" ht="20.399999999999999" x14ac:dyDescent="0.3">
      <c r="A29" s="108"/>
      <c r="B29" s="132"/>
      <c r="C29" s="109"/>
      <c r="D29" s="122" t="s">
        <v>98</v>
      </c>
      <c r="E29" s="122" t="s">
        <v>98</v>
      </c>
      <c r="F29" s="129" t="str">
        <f t="shared" si="0"/>
        <v>--</v>
      </c>
      <c r="G29" s="130" t="str">
        <f>VLOOKUP(F29,'Travel Mileage Chart'!$C$2:$D$1334,2,FALSE)</f>
        <v xml:space="preserve"> </v>
      </c>
      <c r="H29" s="109"/>
      <c r="I29" s="194"/>
      <c r="J29" s="105"/>
      <c r="K29" s="106"/>
      <c r="L29" s="106"/>
      <c r="M29" s="110"/>
      <c r="N29" s="161"/>
      <c r="O29" s="106"/>
      <c r="P29" s="2"/>
    </row>
    <row r="30" spans="1:16" ht="20.399999999999999" x14ac:dyDescent="0.3">
      <c r="A30" s="108"/>
      <c r="B30" s="132"/>
      <c r="C30" s="109"/>
      <c r="D30" s="122" t="s">
        <v>98</v>
      </c>
      <c r="E30" s="122" t="s">
        <v>98</v>
      </c>
      <c r="F30" s="129" t="str">
        <f t="shared" si="0"/>
        <v>--</v>
      </c>
      <c r="G30" s="130" t="str">
        <f>VLOOKUP(F30,'Travel Mileage Chart'!$C$2:$D$1334,2,FALSE)</f>
        <v xml:space="preserve"> </v>
      </c>
      <c r="H30" s="109"/>
      <c r="I30" s="194"/>
      <c r="J30" s="105"/>
      <c r="K30" s="106"/>
      <c r="L30" s="106"/>
      <c r="M30" s="110"/>
      <c r="N30" s="161"/>
      <c r="O30" s="106"/>
      <c r="P30" s="2"/>
    </row>
    <row r="31" spans="1:16" ht="20.399999999999999" x14ac:dyDescent="0.3">
      <c r="A31" s="108"/>
      <c r="B31" s="132"/>
      <c r="C31" s="109"/>
      <c r="D31" s="122" t="s">
        <v>98</v>
      </c>
      <c r="E31" s="122" t="s">
        <v>98</v>
      </c>
      <c r="F31" s="129" t="str">
        <f t="shared" si="0"/>
        <v>--</v>
      </c>
      <c r="G31" s="130" t="str">
        <f>VLOOKUP(F31,'Travel Mileage Chart'!$C$2:$D$1334,2,FALSE)</f>
        <v xml:space="preserve"> </v>
      </c>
      <c r="H31" s="109"/>
      <c r="I31" s="194"/>
      <c r="J31" s="105"/>
      <c r="K31" s="106"/>
      <c r="L31" s="106"/>
      <c r="M31" s="110"/>
      <c r="N31" s="161"/>
      <c r="O31" s="106"/>
      <c r="P31" s="2"/>
    </row>
    <row r="32" spans="1:16" ht="20.399999999999999" x14ac:dyDescent="0.3">
      <c r="A32" s="108"/>
      <c r="B32" s="132"/>
      <c r="C32" s="109"/>
      <c r="D32" s="122" t="s">
        <v>98</v>
      </c>
      <c r="E32" s="122" t="s">
        <v>98</v>
      </c>
      <c r="F32" s="129" t="str">
        <f t="shared" si="0"/>
        <v>--</v>
      </c>
      <c r="G32" s="130" t="str">
        <f>VLOOKUP(F32,'Travel Mileage Chart'!$C$2:$D$1334,2,FALSE)</f>
        <v xml:space="preserve"> </v>
      </c>
      <c r="H32" s="109"/>
      <c r="I32" s="194"/>
      <c r="J32" s="105"/>
      <c r="K32" s="106"/>
      <c r="L32" s="106"/>
      <c r="M32" s="110"/>
      <c r="N32" s="161"/>
      <c r="O32" s="106"/>
      <c r="P32" s="2"/>
    </row>
    <row r="33" spans="1:16" ht="20.399999999999999" x14ac:dyDescent="0.3">
      <c r="A33" s="108"/>
      <c r="B33" s="132"/>
      <c r="C33" s="109"/>
      <c r="D33" s="122" t="s">
        <v>98</v>
      </c>
      <c r="E33" s="122" t="s">
        <v>98</v>
      </c>
      <c r="F33" s="129" t="str">
        <f t="shared" si="0"/>
        <v>--</v>
      </c>
      <c r="G33" s="130" t="str">
        <f>VLOOKUP(F33,'Travel Mileage Chart'!$C$2:$D$1334,2,FALSE)</f>
        <v xml:space="preserve"> </v>
      </c>
      <c r="H33" s="109"/>
      <c r="I33" s="194"/>
      <c r="J33" s="105"/>
      <c r="K33" s="106"/>
      <c r="L33" s="106"/>
      <c r="M33" s="110"/>
      <c r="N33" s="161"/>
      <c r="O33" s="106"/>
      <c r="P33" s="2"/>
    </row>
    <row r="34" spans="1:16" ht="20.399999999999999" x14ac:dyDescent="0.3">
      <c r="A34" s="108"/>
      <c r="B34" s="132"/>
      <c r="C34" s="109"/>
      <c r="D34" s="122" t="s">
        <v>98</v>
      </c>
      <c r="E34" s="122" t="s">
        <v>98</v>
      </c>
      <c r="F34" s="129" t="str">
        <f t="shared" si="0"/>
        <v>--</v>
      </c>
      <c r="G34" s="130" t="str">
        <f>VLOOKUP(F34,'Travel Mileage Chart'!$C$2:$D$1334,2,FALSE)</f>
        <v xml:space="preserve"> </v>
      </c>
      <c r="H34" s="109"/>
      <c r="I34" s="194"/>
      <c r="J34" s="105"/>
      <c r="K34" s="106"/>
      <c r="L34" s="106"/>
      <c r="M34" s="110"/>
      <c r="N34" s="161"/>
      <c r="O34" s="106"/>
      <c r="P34" s="2"/>
    </row>
    <row r="35" spans="1:16" ht="20.399999999999999" x14ac:dyDescent="0.3">
      <c r="A35" s="108"/>
      <c r="B35" s="132"/>
      <c r="C35" s="109"/>
      <c r="D35" s="122" t="s">
        <v>98</v>
      </c>
      <c r="E35" s="122" t="s">
        <v>98</v>
      </c>
      <c r="F35" s="129" t="str">
        <f t="shared" si="0"/>
        <v>--</v>
      </c>
      <c r="G35" s="130" t="str">
        <f>VLOOKUP(F35,'Travel Mileage Chart'!$C$2:$D$1334,2,FALSE)</f>
        <v xml:space="preserve"> </v>
      </c>
      <c r="H35" s="109"/>
      <c r="I35" s="194"/>
      <c r="J35" s="105"/>
      <c r="K35" s="106"/>
      <c r="L35" s="106"/>
      <c r="M35" s="110"/>
      <c r="N35" s="160"/>
      <c r="O35" s="106"/>
      <c r="P35" s="2"/>
    </row>
    <row r="36" spans="1:16" ht="20.399999999999999" x14ac:dyDescent="0.3">
      <c r="A36" s="108"/>
      <c r="B36" s="253"/>
      <c r="C36" s="254"/>
      <c r="D36" s="255"/>
      <c r="E36" s="112" t="s">
        <v>54</v>
      </c>
      <c r="F36" s="113"/>
      <c r="G36" s="113">
        <f>SUM(G13:G35)</f>
        <v>0</v>
      </c>
      <c r="H36" s="256"/>
      <c r="I36" s="257"/>
      <c r="J36" s="114">
        <f>SUM(J13:J35)</f>
        <v>0</v>
      </c>
      <c r="K36" s="114">
        <f>SUM(K13:K35)</f>
        <v>0</v>
      </c>
      <c r="L36" s="114">
        <f>SUM(L13:L35)</f>
        <v>0</v>
      </c>
      <c r="M36" s="114">
        <f>SUM(M13:M35)</f>
        <v>0</v>
      </c>
      <c r="N36" s="111"/>
      <c r="O36" s="114">
        <f>SUM(O13:O35)</f>
        <v>0</v>
      </c>
      <c r="P36" s="2"/>
    </row>
    <row r="37" spans="1:16" x14ac:dyDescent="0.3">
      <c r="A37" s="2"/>
      <c r="B37" s="115"/>
      <c r="C37" s="75"/>
      <c r="D37" s="2"/>
      <c r="E37" s="2"/>
      <c r="F37" s="76"/>
      <c r="G37" s="76"/>
      <c r="H37" s="75"/>
      <c r="I37" s="2"/>
      <c r="J37" s="77"/>
      <c r="K37" s="77"/>
      <c r="L37" s="77"/>
      <c r="M37" s="77"/>
      <c r="N37" s="2"/>
      <c r="O37" s="2"/>
      <c r="P37" s="2"/>
    </row>
    <row r="40" spans="1:16" hidden="1" x14ac:dyDescent="0.3">
      <c r="D40" s="74" t="s">
        <v>65</v>
      </c>
      <c r="E40" s="74" t="s">
        <v>64</v>
      </c>
      <c r="P40" s="146"/>
    </row>
    <row r="41" spans="1:16" hidden="1" x14ac:dyDescent="0.3">
      <c r="D41" s="145" t="s">
        <v>98</v>
      </c>
      <c r="E41" s="145" t="s">
        <v>98</v>
      </c>
    </row>
    <row r="42" spans="1:16" hidden="1" x14ac:dyDescent="0.3">
      <c r="D42" s="187" t="s">
        <v>138</v>
      </c>
      <c r="E42" s="187" t="s">
        <v>138</v>
      </c>
      <c r="P42" s="146"/>
    </row>
    <row r="43" spans="1:16" hidden="1" x14ac:dyDescent="0.3">
      <c r="D43" s="187" t="s">
        <v>137</v>
      </c>
      <c r="E43" s="187" t="s">
        <v>137</v>
      </c>
      <c r="P43" s="146"/>
    </row>
    <row r="44" spans="1:16" hidden="1" x14ac:dyDescent="0.3">
      <c r="D44" s="135" t="s">
        <v>63</v>
      </c>
      <c r="E44" s="135" t="s">
        <v>63</v>
      </c>
      <c r="P44" s="146"/>
    </row>
    <row r="45" spans="1:16" hidden="1" x14ac:dyDescent="0.3">
      <c r="D45" s="135" t="s">
        <v>71</v>
      </c>
      <c r="E45" s="135" t="s">
        <v>71</v>
      </c>
      <c r="P45" s="146"/>
    </row>
    <row r="46" spans="1:16" hidden="1" x14ac:dyDescent="0.3">
      <c r="D46" s="135" t="s">
        <v>74</v>
      </c>
      <c r="E46" s="135" t="s">
        <v>74</v>
      </c>
      <c r="P46" s="146"/>
    </row>
    <row r="47" spans="1:16" hidden="1" x14ac:dyDescent="0.3">
      <c r="D47" s="135" t="s">
        <v>72</v>
      </c>
      <c r="E47" s="135" t="s">
        <v>72</v>
      </c>
      <c r="P47" s="146"/>
    </row>
    <row r="48" spans="1:16" hidden="1" x14ac:dyDescent="0.3">
      <c r="D48" s="135" t="s">
        <v>73</v>
      </c>
      <c r="E48" s="135" t="s">
        <v>73</v>
      </c>
      <c r="P48" s="146"/>
    </row>
    <row r="49" spans="2:16" customFormat="1" hidden="1" x14ac:dyDescent="0.3">
      <c r="B49" s="119"/>
      <c r="C49" s="116"/>
      <c r="D49" s="135" t="s">
        <v>87</v>
      </c>
      <c r="E49" s="135" t="s">
        <v>87</v>
      </c>
      <c r="F49" s="117"/>
      <c r="G49" s="117"/>
      <c r="H49" s="116"/>
      <c r="I49" s="74"/>
      <c r="J49" s="118"/>
      <c r="K49" s="118"/>
      <c r="L49" s="118"/>
      <c r="M49" s="118"/>
      <c r="N49" s="74"/>
      <c r="O49" s="74"/>
      <c r="P49" s="146"/>
    </row>
    <row r="50" spans="2:16" customFormat="1" hidden="1" x14ac:dyDescent="0.3">
      <c r="B50" s="116"/>
      <c r="C50" s="116"/>
      <c r="D50" s="134" t="s">
        <v>75</v>
      </c>
      <c r="E50" s="134" t="s">
        <v>75</v>
      </c>
      <c r="F50" s="117"/>
      <c r="G50" s="117"/>
      <c r="H50" s="116"/>
      <c r="I50" s="74"/>
      <c r="J50" s="118"/>
      <c r="K50" s="118"/>
      <c r="L50" s="118"/>
      <c r="M50" s="118"/>
      <c r="N50" s="74"/>
      <c r="O50" s="74"/>
      <c r="P50" s="146"/>
    </row>
    <row r="51" spans="2:16" customFormat="1" hidden="1" x14ac:dyDescent="0.3">
      <c r="B51" s="116"/>
      <c r="C51" s="116"/>
      <c r="D51" s="134" t="s">
        <v>78</v>
      </c>
      <c r="E51" s="134" t="s">
        <v>78</v>
      </c>
      <c r="F51" s="117"/>
      <c r="G51" s="117"/>
      <c r="H51" s="116"/>
      <c r="I51" s="74"/>
      <c r="J51" s="118"/>
      <c r="K51" s="118"/>
      <c r="L51" s="118"/>
      <c r="M51" s="118"/>
      <c r="N51" s="74"/>
      <c r="O51" s="74"/>
      <c r="P51" s="146"/>
    </row>
    <row r="52" spans="2:16" customFormat="1" hidden="1" x14ac:dyDescent="0.3">
      <c r="B52" s="116"/>
      <c r="C52" s="116"/>
      <c r="D52" s="134" t="s">
        <v>76</v>
      </c>
      <c r="E52" s="134" t="s">
        <v>76</v>
      </c>
      <c r="F52" s="117"/>
      <c r="G52" s="117"/>
      <c r="H52" s="116"/>
      <c r="I52" s="74"/>
      <c r="J52" s="118"/>
      <c r="K52" s="118"/>
      <c r="L52" s="118"/>
      <c r="M52" s="118"/>
      <c r="N52" s="74"/>
      <c r="O52" s="74"/>
      <c r="P52" s="146"/>
    </row>
    <row r="53" spans="2:16" customFormat="1" hidden="1" x14ac:dyDescent="0.3">
      <c r="B53" s="116"/>
      <c r="C53" s="116"/>
      <c r="D53" s="134" t="s">
        <v>77</v>
      </c>
      <c r="E53" s="134" t="s">
        <v>77</v>
      </c>
      <c r="F53" s="117"/>
      <c r="G53" s="117"/>
      <c r="H53" s="116"/>
      <c r="I53" s="74"/>
      <c r="J53" s="118"/>
      <c r="K53" s="118"/>
      <c r="L53" s="118"/>
      <c r="M53" s="118"/>
      <c r="N53" s="74"/>
      <c r="O53" s="74"/>
      <c r="P53" s="146"/>
    </row>
    <row r="54" spans="2:16" customFormat="1" hidden="1" x14ac:dyDescent="0.3">
      <c r="B54" s="116"/>
      <c r="C54" s="116"/>
      <c r="D54" s="134" t="s">
        <v>58</v>
      </c>
      <c r="E54" s="134" t="s">
        <v>58</v>
      </c>
      <c r="F54" s="117"/>
      <c r="G54" s="117"/>
      <c r="H54" s="116"/>
      <c r="I54" s="74"/>
      <c r="J54" s="118"/>
      <c r="K54" s="118"/>
      <c r="L54" s="118"/>
      <c r="M54" s="118"/>
      <c r="N54" s="74"/>
      <c r="O54" s="74"/>
      <c r="P54" s="146"/>
    </row>
    <row r="55" spans="2:16" customFormat="1" hidden="1" x14ac:dyDescent="0.3">
      <c r="B55" s="116"/>
      <c r="C55" s="116"/>
      <c r="D55" s="134" t="s">
        <v>81</v>
      </c>
      <c r="E55" s="134" t="s">
        <v>81</v>
      </c>
      <c r="F55" s="117"/>
      <c r="G55" s="117"/>
      <c r="H55" s="116"/>
      <c r="I55" s="74"/>
      <c r="J55" s="118"/>
      <c r="K55" s="118"/>
      <c r="L55" s="118"/>
      <c r="M55" s="118"/>
      <c r="N55" s="74"/>
      <c r="O55" s="74"/>
      <c r="P55" s="146"/>
    </row>
    <row r="56" spans="2:16" customFormat="1" hidden="1" x14ac:dyDescent="0.3">
      <c r="B56" s="116"/>
      <c r="C56" s="116"/>
      <c r="D56" s="134" t="s">
        <v>88</v>
      </c>
      <c r="E56" s="134" t="s">
        <v>88</v>
      </c>
      <c r="F56" s="117"/>
      <c r="G56" s="117"/>
      <c r="H56" s="116"/>
      <c r="I56" s="74"/>
      <c r="J56" s="118"/>
      <c r="K56" s="118"/>
      <c r="L56" s="118"/>
      <c r="M56" s="118"/>
      <c r="N56" s="74"/>
      <c r="O56" s="74"/>
      <c r="P56" s="146"/>
    </row>
    <row r="57" spans="2:16" customFormat="1" hidden="1" x14ac:dyDescent="0.3">
      <c r="B57" s="116"/>
      <c r="C57" s="116"/>
      <c r="D57" s="134" t="s">
        <v>89</v>
      </c>
      <c r="E57" s="134" t="s">
        <v>89</v>
      </c>
      <c r="F57" s="117"/>
      <c r="G57" s="117"/>
      <c r="H57" s="116"/>
      <c r="I57" s="74"/>
      <c r="J57" s="118"/>
      <c r="K57" s="118"/>
      <c r="L57" s="118"/>
      <c r="M57" s="118"/>
      <c r="N57" s="74"/>
      <c r="O57" s="74"/>
      <c r="P57" s="146"/>
    </row>
    <row r="58" spans="2:16" customFormat="1" hidden="1" x14ac:dyDescent="0.3">
      <c r="B58" s="116"/>
      <c r="C58" s="116"/>
      <c r="D58" s="134" t="s">
        <v>94</v>
      </c>
      <c r="E58" s="134" t="s">
        <v>94</v>
      </c>
      <c r="F58" s="117"/>
      <c r="G58" s="117"/>
      <c r="H58" s="116"/>
      <c r="I58" s="74"/>
      <c r="J58" s="118"/>
      <c r="K58" s="118"/>
      <c r="L58" s="118"/>
      <c r="M58" s="118"/>
      <c r="N58" s="74"/>
      <c r="O58" s="74"/>
      <c r="P58" s="146"/>
    </row>
    <row r="59" spans="2:16" customFormat="1" hidden="1" x14ac:dyDescent="0.3">
      <c r="B59" s="116"/>
      <c r="C59" s="116"/>
      <c r="D59" s="134" t="s">
        <v>62</v>
      </c>
      <c r="E59" s="134" t="s">
        <v>62</v>
      </c>
      <c r="F59" s="117"/>
      <c r="G59" s="117"/>
      <c r="H59" s="116"/>
      <c r="I59" s="74"/>
      <c r="J59" s="118"/>
      <c r="K59" s="118"/>
      <c r="L59" s="118"/>
      <c r="M59" s="118"/>
      <c r="N59" s="74"/>
      <c r="O59" s="74"/>
      <c r="P59" s="146"/>
    </row>
    <row r="60" spans="2:16" customFormat="1" hidden="1" x14ac:dyDescent="0.3">
      <c r="B60" s="116"/>
      <c r="C60" s="116"/>
      <c r="D60" s="134" t="s">
        <v>57</v>
      </c>
      <c r="E60" s="134" t="s">
        <v>57</v>
      </c>
      <c r="F60" s="117"/>
      <c r="G60" s="117"/>
      <c r="H60" s="116"/>
      <c r="I60" s="74"/>
      <c r="J60" s="118"/>
      <c r="K60" s="118"/>
      <c r="L60" s="118"/>
      <c r="M60" s="118"/>
      <c r="N60" s="74"/>
      <c r="O60" s="74"/>
      <c r="P60" s="146"/>
    </row>
    <row r="61" spans="2:16" customFormat="1" hidden="1" x14ac:dyDescent="0.3">
      <c r="B61" s="116"/>
      <c r="C61" s="116"/>
      <c r="D61" s="134" t="s">
        <v>61</v>
      </c>
      <c r="E61" s="134" t="s">
        <v>61</v>
      </c>
      <c r="F61" s="117"/>
      <c r="G61" s="117"/>
      <c r="H61" s="116"/>
      <c r="I61" s="74"/>
      <c r="J61" s="118"/>
      <c r="K61" s="118"/>
      <c r="L61" s="118"/>
      <c r="M61" s="118"/>
      <c r="N61" s="74"/>
      <c r="O61" s="74"/>
      <c r="P61" s="146"/>
    </row>
    <row r="62" spans="2:16" customFormat="1" hidden="1" x14ac:dyDescent="0.3">
      <c r="B62" s="116"/>
      <c r="C62" s="116"/>
      <c r="D62" s="134" t="s">
        <v>90</v>
      </c>
      <c r="E62" s="134" t="s">
        <v>90</v>
      </c>
      <c r="F62" s="117"/>
      <c r="G62" s="117"/>
      <c r="H62" s="116"/>
      <c r="I62" s="74"/>
      <c r="J62" s="118"/>
      <c r="K62" s="118"/>
      <c r="L62" s="118"/>
      <c r="M62" s="118"/>
      <c r="N62" s="74"/>
      <c r="O62" s="74"/>
      <c r="P62" s="146"/>
    </row>
    <row r="63" spans="2:16" customFormat="1" hidden="1" x14ac:dyDescent="0.3">
      <c r="B63" s="116"/>
      <c r="C63" s="116"/>
      <c r="D63" s="134" t="s">
        <v>59</v>
      </c>
      <c r="E63" s="134" t="s">
        <v>59</v>
      </c>
      <c r="F63" s="117"/>
      <c r="G63" s="117"/>
      <c r="H63" s="116"/>
      <c r="I63" s="74"/>
      <c r="J63" s="118"/>
      <c r="K63" s="118"/>
      <c r="L63" s="118"/>
      <c r="M63" s="118"/>
      <c r="N63" s="74"/>
      <c r="O63" s="74"/>
      <c r="P63" s="146"/>
    </row>
    <row r="64" spans="2:16" customFormat="1" hidden="1" x14ac:dyDescent="0.3">
      <c r="B64" s="116"/>
      <c r="C64" s="116"/>
      <c r="D64" s="134" t="s">
        <v>91</v>
      </c>
      <c r="E64" s="134" t="s">
        <v>91</v>
      </c>
      <c r="F64" s="117"/>
      <c r="G64" s="117"/>
      <c r="H64" s="116"/>
      <c r="I64" s="74"/>
      <c r="J64" s="118"/>
      <c r="K64" s="118"/>
      <c r="L64" s="118"/>
      <c r="M64" s="118"/>
      <c r="N64" s="74"/>
      <c r="O64" s="74"/>
      <c r="P64" s="146"/>
    </row>
    <row r="65" spans="4:16" customFormat="1" hidden="1" x14ac:dyDescent="0.3">
      <c r="D65" s="134" t="s">
        <v>79</v>
      </c>
      <c r="E65" s="134" t="s">
        <v>79</v>
      </c>
      <c r="F65" s="117"/>
      <c r="G65" s="117"/>
      <c r="H65" s="116"/>
      <c r="I65" s="74"/>
      <c r="J65" s="118"/>
      <c r="K65" s="118"/>
      <c r="L65" s="118"/>
      <c r="M65" s="118"/>
      <c r="N65" s="74"/>
      <c r="O65" s="74"/>
      <c r="P65" s="146"/>
    </row>
    <row r="66" spans="4:16" customFormat="1" hidden="1" x14ac:dyDescent="0.3">
      <c r="D66" s="134" t="s">
        <v>80</v>
      </c>
      <c r="E66" s="134" t="s">
        <v>80</v>
      </c>
      <c r="F66" s="117"/>
      <c r="G66" s="117"/>
      <c r="H66" s="116"/>
      <c r="I66" s="74"/>
      <c r="J66" s="118"/>
      <c r="K66" s="118"/>
      <c r="L66" s="118"/>
      <c r="M66" s="118"/>
      <c r="N66" s="74"/>
      <c r="O66" s="74"/>
      <c r="P66" s="146"/>
    </row>
    <row r="67" spans="4:16" customFormat="1" hidden="1" x14ac:dyDescent="0.3">
      <c r="D67" s="134" t="s">
        <v>70</v>
      </c>
      <c r="E67" s="134" t="s">
        <v>70</v>
      </c>
      <c r="F67" s="117"/>
      <c r="G67" s="117"/>
      <c r="H67" s="116"/>
      <c r="I67" s="74"/>
      <c r="J67" s="118"/>
      <c r="K67" s="118"/>
      <c r="L67" s="118"/>
      <c r="M67" s="118"/>
      <c r="N67" s="74"/>
      <c r="O67" s="74"/>
      <c r="P67" s="146"/>
    </row>
    <row r="68" spans="4:16" customFormat="1" hidden="1" x14ac:dyDescent="0.3">
      <c r="D68" s="134" t="s">
        <v>85</v>
      </c>
      <c r="E68" s="134" t="s">
        <v>85</v>
      </c>
      <c r="F68" s="117"/>
      <c r="G68" s="117"/>
      <c r="H68" s="116"/>
      <c r="I68" s="74"/>
      <c r="J68" s="118"/>
      <c r="K68" s="118"/>
      <c r="L68" s="118"/>
      <c r="M68" s="118"/>
      <c r="N68" s="74"/>
      <c r="O68" s="74"/>
      <c r="P68" s="74"/>
    </row>
    <row r="69" spans="4:16" customFormat="1" hidden="1" x14ac:dyDescent="0.3">
      <c r="D69" s="134" t="s">
        <v>92</v>
      </c>
      <c r="E69" s="134" t="s">
        <v>92</v>
      </c>
      <c r="F69" s="117"/>
      <c r="G69" s="117"/>
      <c r="H69" s="116"/>
      <c r="I69" s="74"/>
      <c r="J69" s="118"/>
      <c r="K69" s="118"/>
      <c r="L69" s="118"/>
      <c r="M69" s="118"/>
      <c r="N69" s="74"/>
      <c r="O69" s="74"/>
      <c r="P69" s="74"/>
    </row>
    <row r="70" spans="4:16" customFormat="1" hidden="1" x14ac:dyDescent="0.3">
      <c r="D70" s="134" t="s">
        <v>82</v>
      </c>
      <c r="E70" s="134" t="s">
        <v>82</v>
      </c>
      <c r="F70" s="117"/>
      <c r="G70" s="117"/>
      <c r="H70" s="116"/>
      <c r="I70" s="74"/>
      <c r="J70" s="118"/>
      <c r="K70" s="118"/>
      <c r="L70" s="118"/>
      <c r="M70" s="118"/>
      <c r="N70" s="74"/>
      <c r="O70" s="74"/>
      <c r="P70" s="74"/>
    </row>
    <row r="71" spans="4:16" customFormat="1" hidden="1" x14ac:dyDescent="0.3">
      <c r="D71" s="134" t="s">
        <v>83</v>
      </c>
      <c r="E71" s="134" t="s">
        <v>83</v>
      </c>
      <c r="F71" s="117"/>
      <c r="G71" s="117"/>
      <c r="H71" s="116"/>
      <c r="I71" s="74"/>
      <c r="J71" s="118"/>
      <c r="K71" s="118"/>
      <c r="L71" s="118"/>
      <c r="M71" s="118"/>
      <c r="N71" s="74"/>
      <c r="O71" s="74"/>
      <c r="P71" s="74"/>
    </row>
    <row r="72" spans="4:16" customFormat="1" hidden="1" x14ac:dyDescent="0.3">
      <c r="D72" s="134" t="s">
        <v>84</v>
      </c>
      <c r="E72" s="134" t="s">
        <v>84</v>
      </c>
      <c r="F72" s="117"/>
      <c r="G72" s="117"/>
      <c r="H72" s="116"/>
      <c r="I72" s="74"/>
      <c r="J72" s="118"/>
      <c r="K72" s="118"/>
      <c r="L72" s="118"/>
      <c r="M72" s="118"/>
      <c r="N72" s="74"/>
      <c r="O72" s="74"/>
      <c r="P72" s="74"/>
    </row>
    <row r="73" spans="4:16" customFormat="1" hidden="1" x14ac:dyDescent="0.3">
      <c r="D73" s="187" t="s">
        <v>136</v>
      </c>
      <c r="E73" s="187" t="s">
        <v>136</v>
      </c>
      <c r="F73" s="117"/>
      <c r="G73" s="117"/>
      <c r="H73" s="116"/>
      <c r="I73" s="74"/>
      <c r="J73" s="118"/>
      <c r="K73" s="118"/>
      <c r="L73" s="118"/>
      <c r="M73" s="118"/>
      <c r="N73" s="74"/>
      <c r="O73" s="74"/>
      <c r="P73" s="74"/>
    </row>
    <row r="74" spans="4:16" customFormat="1" hidden="1" x14ac:dyDescent="0.3">
      <c r="D74" s="134" t="s">
        <v>86</v>
      </c>
      <c r="E74" s="134" t="s">
        <v>86</v>
      </c>
      <c r="F74" s="117"/>
      <c r="G74" s="117"/>
      <c r="H74" s="116"/>
      <c r="I74" s="74"/>
      <c r="J74" s="118"/>
      <c r="K74" s="118"/>
      <c r="L74" s="118"/>
      <c r="M74" s="118"/>
      <c r="N74" s="74"/>
      <c r="O74" s="74"/>
      <c r="P74" s="74"/>
    </row>
    <row r="75" spans="4:16" customFormat="1" hidden="1" x14ac:dyDescent="0.3">
      <c r="D75" s="134" t="s">
        <v>60</v>
      </c>
      <c r="E75" s="134" t="s">
        <v>60</v>
      </c>
      <c r="F75" s="117"/>
      <c r="G75" s="117"/>
      <c r="H75" s="116"/>
      <c r="I75" s="74"/>
      <c r="J75" s="118"/>
      <c r="K75" s="118"/>
      <c r="L75" s="118"/>
      <c r="M75" s="118"/>
      <c r="N75" s="74"/>
      <c r="O75" s="74"/>
      <c r="P75" s="74"/>
    </row>
    <row r="76" spans="4:16" customFormat="1" hidden="1" x14ac:dyDescent="0.3">
      <c r="D76" s="134" t="s">
        <v>93</v>
      </c>
      <c r="E76" s="134" t="s">
        <v>93</v>
      </c>
      <c r="F76" s="117"/>
      <c r="G76" s="117"/>
      <c r="H76" s="116"/>
      <c r="I76" s="74"/>
      <c r="J76" s="118"/>
      <c r="K76" s="118"/>
      <c r="L76" s="118"/>
      <c r="M76" s="118"/>
      <c r="N76" s="74"/>
      <c r="O76" s="74"/>
      <c r="P76" s="74"/>
    </row>
    <row r="77" spans="4:16" customFormat="1" x14ac:dyDescent="0.3">
      <c r="D77" s="74"/>
      <c r="E77" s="74"/>
      <c r="F77" s="117"/>
      <c r="G77" s="117"/>
      <c r="H77" s="116"/>
      <c r="I77" s="74"/>
      <c r="J77" s="118"/>
      <c r="K77" s="118"/>
      <c r="L77" s="118"/>
      <c r="M77" s="118"/>
      <c r="N77" s="74"/>
      <c r="O77" s="74"/>
      <c r="P77" s="74"/>
    </row>
    <row r="78" spans="4:16" customFormat="1" x14ac:dyDescent="0.3">
      <c r="D78" s="74"/>
      <c r="E78" s="74"/>
      <c r="F78" s="117"/>
      <c r="G78" s="117"/>
      <c r="H78" s="116"/>
      <c r="I78" s="74"/>
      <c r="J78" s="118"/>
      <c r="K78" s="118"/>
      <c r="L78" s="118"/>
      <c r="M78" s="118"/>
      <c r="N78" s="74"/>
      <c r="O78" s="74"/>
      <c r="P78" s="74"/>
    </row>
    <row r="79" spans="4:16" customFormat="1" x14ac:dyDescent="0.3">
      <c r="D79" s="74"/>
      <c r="E79" s="74"/>
      <c r="F79" s="117"/>
      <c r="G79" s="117"/>
      <c r="H79" s="116"/>
      <c r="I79" s="74"/>
      <c r="J79" s="118"/>
      <c r="K79" s="118"/>
      <c r="L79" s="118"/>
      <c r="M79" s="118"/>
      <c r="N79" s="74"/>
      <c r="O79" s="74"/>
      <c r="P79" s="74"/>
    </row>
    <row r="80" spans="4:16" customFormat="1" hidden="1" x14ac:dyDescent="0.3">
      <c r="D80" s="159" t="s">
        <v>128</v>
      </c>
      <c r="E80" s="74"/>
      <c r="F80" s="117"/>
      <c r="G80" s="117"/>
      <c r="H80" s="116"/>
      <c r="I80" s="74"/>
      <c r="J80" s="118"/>
      <c r="K80" s="118"/>
      <c r="L80" s="118"/>
      <c r="M80" s="118"/>
      <c r="N80" s="74"/>
      <c r="O80" s="74"/>
      <c r="P80" s="74"/>
    </row>
    <row r="81" spans="4:4" customFormat="1" hidden="1" x14ac:dyDescent="0.3">
      <c r="D81" s="158" t="s">
        <v>21</v>
      </c>
    </row>
    <row r="82" spans="4:4" customFormat="1" hidden="1" x14ac:dyDescent="0.3">
      <c r="D82" s="158" t="s">
        <v>127</v>
      </c>
    </row>
    <row r="83" spans="4:4" customFormat="1" hidden="1" x14ac:dyDescent="0.3">
      <c r="D83" s="158" t="s">
        <v>22</v>
      </c>
    </row>
    <row r="84" spans="4:4" customFormat="1" hidden="1" x14ac:dyDescent="0.3">
      <c r="D84" s="158" t="s">
        <v>23</v>
      </c>
    </row>
    <row r="85" spans="4:4" customFormat="1" hidden="1" x14ac:dyDescent="0.3">
      <c r="D85" s="158" t="s">
        <v>131</v>
      </c>
    </row>
    <row r="86" spans="4:4" customFormat="1" hidden="1" x14ac:dyDescent="0.3">
      <c r="D86" s="158" t="s">
        <v>126</v>
      </c>
    </row>
    <row r="87" spans="4:4" customFormat="1" x14ac:dyDescent="0.3">
      <c r="D87" s="74"/>
    </row>
  </sheetData>
  <sheetProtection password="D9E1" sheet="1" objects="1" scenarios="1"/>
  <mergeCells count="21">
    <mergeCell ref="B36:D36"/>
    <mergeCell ref="H36:I36"/>
    <mergeCell ref="J9:L9"/>
    <mergeCell ref="M9:O10"/>
    <mergeCell ref="D10:E10"/>
    <mergeCell ref="J10:L10"/>
    <mergeCell ref="D11:E11"/>
    <mergeCell ref="J11:L11"/>
    <mergeCell ref="N11:O11"/>
    <mergeCell ref="B9:B12"/>
    <mergeCell ref="C9:C12"/>
    <mergeCell ref="D9:E9"/>
    <mergeCell ref="G9:G12"/>
    <mergeCell ref="H9:H12"/>
    <mergeCell ref="I9:I12"/>
    <mergeCell ref="J8:K8"/>
    <mergeCell ref="G2:J2"/>
    <mergeCell ref="N2:O2"/>
    <mergeCell ref="G4:J4"/>
    <mergeCell ref="D6:E6"/>
    <mergeCell ref="J6:N6"/>
  </mergeCells>
  <dataValidations count="5">
    <dataValidation type="list" allowBlank="1" showInputMessage="1" showErrorMessage="1" sqref="N13:N35">
      <formula1>$D$81:$D$86</formula1>
    </dataValidation>
    <dataValidation type="date" errorStyle="information" allowBlank="1" showInputMessage="1" showErrorMessage="1" errorTitle="Please enter a valid date" error="Must be in between the date period entered in p.1" sqref="B13:B35">
      <formula1>$D$2</formula1>
      <formula2>$D$3</formula2>
    </dataValidation>
    <dataValidation type="list" operator="equal" allowBlank="1" showInputMessage="1" showErrorMessage="1" sqref="J13:J35">
      <formula1>"0, 6"</formula1>
    </dataValidation>
    <dataValidation type="list" allowBlank="1" showInputMessage="1" showErrorMessage="1" sqref="K13:K35">
      <formula1>"0,10"</formula1>
    </dataValidation>
    <dataValidation type="list" allowBlank="1" showInputMessage="1" showErrorMessage="1" sqref="L13:L35">
      <formula1>"0,14"</formula1>
    </dataValidation>
  </dataValidations>
  <pageMargins left="0.7" right="0.7" top="0.75" bottom="0.75" header="0.3" footer="0.3"/>
  <pageSetup scale="57" orientation="landscape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'Travel Mileage Chart'!$B$3:$B$39</xm:f>
          </x14:formula1>
          <xm:sqref>D13:D35</xm:sqref>
        </x14:dataValidation>
        <x14:dataValidation type="list" showInputMessage="1" showErrorMessage="1">
          <x14:formula1>
            <xm:f>'Travel Mileage Chart'!$B$3:$B$39</xm:f>
          </x14:formula1>
          <xm:sqref>E13:E35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P87"/>
  <sheetViews>
    <sheetView zoomScale="85" zoomScaleNormal="85" workbookViewId="0">
      <selection activeCell="D13" sqref="D13"/>
    </sheetView>
  </sheetViews>
  <sheetFormatPr defaultRowHeight="15.6" x14ac:dyDescent="0.3"/>
  <cols>
    <col min="1" max="1" width="0.8984375" style="74" customWidth="1"/>
    <col min="2" max="2" width="12.19921875" style="116" customWidth="1"/>
    <col min="3" max="3" width="5.59765625" style="116" hidden="1" customWidth="1"/>
    <col min="4" max="4" width="28.09765625" style="74" customWidth="1"/>
    <col min="5" max="5" width="26.8984375" style="74" customWidth="1"/>
    <col min="6" max="6" width="37" style="117" hidden="1" customWidth="1"/>
    <col min="7" max="7" width="10.59765625" style="117" customWidth="1"/>
    <col min="8" max="8" width="7.19921875" style="116" customWidth="1"/>
    <col min="9" max="9" width="27.8984375" style="74" bestFit="1" customWidth="1"/>
    <col min="10" max="13" width="11.8984375" style="118" customWidth="1"/>
    <col min="14" max="14" width="16" style="74" customWidth="1"/>
    <col min="15" max="15" width="18.3984375" style="74" customWidth="1"/>
    <col min="16" max="16" width="0.8984375" style="74" customWidth="1"/>
  </cols>
  <sheetData>
    <row r="1" spans="1:16" x14ac:dyDescent="0.3">
      <c r="A1" s="2"/>
      <c r="B1" s="75"/>
      <c r="C1" s="75"/>
      <c r="D1" s="2"/>
      <c r="E1" s="2"/>
      <c r="F1" s="76"/>
      <c r="G1" s="76"/>
      <c r="H1" s="75"/>
      <c r="I1" s="2"/>
      <c r="J1" s="77"/>
      <c r="K1" s="77"/>
      <c r="L1" s="77"/>
      <c r="M1" s="77"/>
      <c r="N1" s="2"/>
      <c r="O1" s="2"/>
      <c r="P1" s="2"/>
    </row>
    <row r="2" spans="1:16" ht="22.8" x14ac:dyDescent="0.4">
      <c r="A2" s="2"/>
      <c r="B2" s="133" t="s">
        <v>64</v>
      </c>
      <c r="C2" s="78"/>
      <c r="D2" s="131">
        <f>'Travel Expense p.1'!C10</f>
        <v>0</v>
      </c>
      <c r="E2" s="3"/>
      <c r="F2" s="185"/>
      <c r="G2" s="245" t="s">
        <v>0</v>
      </c>
      <c r="H2" s="245"/>
      <c r="I2" s="246"/>
      <c r="J2" s="246"/>
      <c r="K2" s="79"/>
      <c r="L2" s="79"/>
      <c r="M2" s="79"/>
      <c r="N2" s="247" t="s">
        <v>33</v>
      </c>
      <c r="O2" s="248"/>
      <c r="P2" s="2"/>
    </row>
    <row r="3" spans="1:16" ht="21" customHeight="1" x14ac:dyDescent="0.3">
      <c r="A3" s="2"/>
      <c r="B3" s="133" t="s">
        <v>65</v>
      </c>
      <c r="C3" s="78"/>
      <c r="D3" s="131">
        <f>'Travel Expense p.1'!F10</f>
        <v>0</v>
      </c>
      <c r="E3" s="3"/>
      <c r="F3" s="80"/>
      <c r="G3" s="80"/>
      <c r="H3" s="78"/>
      <c r="I3" s="6"/>
      <c r="J3" s="81"/>
      <c r="K3" s="82"/>
      <c r="L3" s="82"/>
      <c r="M3" s="82"/>
      <c r="N3" s="195" t="s">
        <v>150</v>
      </c>
      <c r="O3" s="3"/>
      <c r="P3" s="2"/>
    </row>
    <row r="4" spans="1:16" ht="17.399999999999999" x14ac:dyDescent="0.3">
      <c r="A4" s="2"/>
      <c r="B4" s="78"/>
      <c r="C4" s="78"/>
      <c r="D4" s="3"/>
      <c r="E4" s="3"/>
      <c r="F4" s="186"/>
      <c r="G4" s="249" t="s">
        <v>34</v>
      </c>
      <c r="H4" s="249"/>
      <c r="I4" s="250"/>
      <c r="J4" s="250"/>
      <c r="K4" s="83"/>
      <c r="L4" s="83"/>
      <c r="M4" s="83"/>
      <c r="N4" s="84" t="s">
        <v>55</v>
      </c>
      <c r="O4" s="12"/>
      <c r="P4" s="120"/>
    </row>
    <row r="5" spans="1:16" ht="17.399999999999999" x14ac:dyDescent="0.3">
      <c r="A5" s="2"/>
      <c r="B5" s="78"/>
      <c r="C5" s="78"/>
      <c r="D5" s="3"/>
      <c r="E5" s="3"/>
      <c r="F5" s="80"/>
      <c r="G5" s="80"/>
      <c r="H5" s="78"/>
      <c r="I5" s="3"/>
      <c r="J5" s="83"/>
      <c r="K5" s="85"/>
      <c r="L5" s="85"/>
      <c r="M5" s="85"/>
      <c r="N5" s="12"/>
      <c r="O5" s="12"/>
      <c r="P5" s="120"/>
    </row>
    <row r="6" spans="1:16" ht="17.399999999999999" x14ac:dyDescent="0.3">
      <c r="A6" s="2"/>
      <c r="B6" s="86" t="s">
        <v>4</v>
      </c>
      <c r="C6" s="86"/>
      <c r="D6" s="251">
        <f>'Travel Expense p.1'!C6</f>
        <v>0</v>
      </c>
      <c r="E6" s="251"/>
      <c r="F6" s="80"/>
      <c r="G6" s="80"/>
      <c r="H6" s="78"/>
      <c r="I6" s="87" t="s">
        <v>5</v>
      </c>
      <c r="J6" s="252">
        <f>'Travel Expense p.1'!C8</f>
        <v>0</v>
      </c>
      <c r="K6" s="252"/>
      <c r="L6" s="252"/>
      <c r="M6" s="252"/>
      <c r="N6" s="252"/>
      <c r="O6" s="7"/>
      <c r="P6" s="2"/>
    </row>
    <row r="7" spans="1:16" ht="17.399999999999999" x14ac:dyDescent="0.3">
      <c r="A7" s="2"/>
      <c r="B7" s="86"/>
      <c r="C7" s="86"/>
      <c r="D7" s="88"/>
      <c r="E7" s="7"/>
      <c r="F7" s="80"/>
      <c r="G7" s="80"/>
      <c r="H7" s="78"/>
      <c r="I7" s="89"/>
      <c r="J7" s="83"/>
      <c r="K7" s="90"/>
      <c r="L7" s="90"/>
      <c r="M7" s="90"/>
      <c r="N7" s="91"/>
      <c r="O7" s="7"/>
      <c r="P7" s="2"/>
    </row>
    <row r="8" spans="1:16" ht="17.399999999999999" x14ac:dyDescent="0.3">
      <c r="A8" s="2"/>
      <c r="B8" s="92" t="s">
        <v>56</v>
      </c>
      <c r="C8" s="93"/>
      <c r="D8" s="94"/>
      <c r="E8" s="94"/>
      <c r="F8" s="95"/>
      <c r="G8" s="95"/>
      <c r="H8" s="93"/>
      <c r="I8" s="94"/>
      <c r="J8" s="243"/>
      <c r="K8" s="244"/>
      <c r="L8" s="184"/>
      <c r="M8" s="97"/>
      <c r="N8" s="65"/>
      <c r="O8" s="65"/>
      <c r="P8" s="183"/>
    </row>
    <row r="9" spans="1:16" ht="17.399999999999999" x14ac:dyDescent="0.3">
      <c r="A9" s="2"/>
      <c r="B9" s="274" t="s">
        <v>96</v>
      </c>
      <c r="C9" s="274" t="s">
        <v>35</v>
      </c>
      <c r="D9" s="277" t="s">
        <v>36</v>
      </c>
      <c r="E9" s="278"/>
      <c r="F9" s="125"/>
      <c r="G9" s="279" t="s">
        <v>37</v>
      </c>
      <c r="H9" s="282" t="s">
        <v>38</v>
      </c>
      <c r="I9" s="285" t="s">
        <v>39</v>
      </c>
      <c r="J9" s="258" t="s">
        <v>40</v>
      </c>
      <c r="K9" s="259"/>
      <c r="L9" s="260"/>
      <c r="M9" s="261" t="s">
        <v>41</v>
      </c>
      <c r="N9" s="262"/>
      <c r="O9" s="263"/>
      <c r="P9" s="2"/>
    </row>
    <row r="10" spans="1:16" x14ac:dyDescent="0.3">
      <c r="A10" s="2"/>
      <c r="B10" s="275"/>
      <c r="C10" s="275"/>
      <c r="D10" s="267" t="s">
        <v>42</v>
      </c>
      <c r="E10" s="268"/>
      <c r="F10" s="126"/>
      <c r="G10" s="280"/>
      <c r="H10" s="283"/>
      <c r="I10" s="286"/>
      <c r="J10" s="269" t="s">
        <v>43</v>
      </c>
      <c r="K10" s="269"/>
      <c r="L10" s="269"/>
      <c r="M10" s="264"/>
      <c r="N10" s="265"/>
      <c r="O10" s="266"/>
      <c r="P10" s="2"/>
    </row>
    <row r="11" spans="1:16" x14ac:dyDescent="0.3">
      <c r="A11" s="2"/>
      <c r="B11" s="275"/>
      <c r="C11" s="275"/>
      <c r="D11" s="270"/>
      <c r="E11" s="270"/>
      <c r="F11" s="127"/>
      <c r="G11" s="280"/>
      <c r="H11" s="283"/>
      <c r="I11" s="286"/>
      <c r="J11" s="271" t="s">
        <v>44</v>
      </c>
      <c r="K11" s="271"/>
      <c r="L11" s="271"/>
      <c r="M11" s="98"/>
      <c r="N11" s="272" t="s">
        <v>45</v>
      </c>
      <c r="O11" s="273"/>
      <c r="P11" s="2"/>
    </row>
    <row r="12" spans="1:16" x14ac:dyDescent="0.3">
      <c r="A12" s="2"/>
      <c r="B12" s="276"/>
      <c r="C12" s="276"/>
      <c r="D12" s="99" t="s">
        <v>46</v>
      </c>
      <c r="E12" s="100" t="s">
        <v>47</v>
      </c>
      <c r="F12" s="128"/>
      <c r="G12" s="281"/>
      <c r="H12" s="284"/>
      <c r="I12" s="287"/>
      <c r="J12" s="101" t="s">
        <v>48</v>
      </c>
      <c r="K12" s="101" t="s">
        <v>49</v>
      </c>
      <c r="L12" s="101" t="s">
        <v>50</v>
      </c>
      <c r="M12" s="101" t="s">
        <v>51</v>
      </c>
      <c r="N12" s="102" t="s">
        <v>52</v>
      </c>
      <c r="O12" s="102" t="s">
        <v>53</v>
      </c>
      <c r="P12" s="2"/>
    </row>
    <row r="13" spans="1:16" x14ac:dyDescent="0.3">
      <c r="A13" s="2"/>
      <c r="B13" s="132"/>
      <c r="C13" s="103"/>
      <c r="D13" s="122" t="s">
        <v>98</v>
      </c>
      <c r="E13" s="122" t="s">
        <v>98</v>
      </c>
      <c r="F13" s="129" t="str">
        <f t="shared" ref="F13:F35" si="0">CONCATENATE(D13,E13)</f>
        <v>--</v>
      </c>
      <c r="G13" s="130" t="str">
        <f>VLOOKUP(F13,'Travel Mileage Chart'!$C$2:$D$1334,2,FALSE)</f>
        <v xml:space="preserve"> </v>
      </c>
      <c r="H13" s="104"/>
      <c r="I13" s="192"/>
      <c r="J13" s="105"/>
      <c r="K13" s="106"/>
      <c r="L13" s="106"/>
      <c r="M13" s="106"/>
      <c r="N13" s="161"/>
      <c r="O13" s="106"/>
      <c r="P13" s="2"/>
    </row>
    <row r="14" spans="1:16" x14ac:dyDescent="0.3">
      <c r="A14" s="2"/>
      <c r="B14" s="132"/>
      <c r="C14" s="103"/>
      <c r="D14" s="122" t="s">
        <v>98</v>
      </c>
      <c r="E14" s="122" t="s">
        <v>98</v>
      </c>
      <c r="F14" s="129" t="str">
        <f t="shared" si="0"/>
        <v>--</v>
      </c>
      <c r="G14" s="130" t="str">
        <f>VLOOKUP(F14,'Travel Mileage Chart'!$C$2:$D$1334,2,FALSE)</f>
        <v xml:space="preserve"> </v>
      </c>
      <c r="H14" s="107"/>
      <c r="I14" s="193"/>
      <c r="J14" s="105"/>
      <c r="K14" s="106"/>
      <c r="L14" s="106"/>
      <c r="M14" s="105"/>
      <c r="N14" s="161"/>
      <c r="O14" s="106"/>
      <c r="P14" s="2"/>
    </row>
    <row r="15" spans="1:16" x14ac:dyDescent="0.3">
      <c r="A15" s="2"/>
      <c r="B15" s="132"/>
      <c r="C15" s="103"/>
      <c r="D15" s="122" t="s">
        <v>98</v>
      </c>
      <c r="E15" s="122" t="s">
        <v>98</v>
      </c>
      <c r="F15" s="129" t="str">
        <f t="shared" si="0"/>
        <v>--</v>
      </c>
      <c r="G15" s="130" t="str">
        <f>VLOOKUP(F15,'Travel Mileage Chart'!$C$2:$D$1334,2,FALSE)</f>
        <v xml:space="preserve"> </v>
      </c>
      <c r="H15" s="104"/>
      <c r="I15" s="193"/>
      <c r="J15" s="105"/>
      <c r="K15" s="106"/>
      <c r="L15" s="106"/>
      <c r="M15" s="105"/>
      <c r="N15" s="161"/>
      <c r="O15" s="106"/>
      <c r="P15" s="2"/>
    </row>
    <row r="16" spans="1:16" x14ac:dyDescent="0.3">
      <c r="A16" s="2"/>
      <c r="B16" s="132"/>
      <c r="C16" s="103"/>
      <c r="D16" s="122" t="s">
        <v>98</v>
      </c>
      <c r="E16" s="122" t="s">
        <v>98</v>
      </c>
      <c r="F16" s="129" t="str">
        <f t="shared" si="0"/>
        <v>--</v>
      </c>
      <c r="G16" s="130" t="str">
        <f>VLOOKUP(F16,'Travel Mileage Chart'!$C$2:$D$1334,2,FALSE)</f>
        <v xml:space="preserve"> </v>
      </c>
      <c r="H16" s="107"/>
      <c r="I16" s="193"/>
      <c r="J16" s="105"/>
      <c r="K16" s="106"/>
      <c r="L16" s="106"/>
      <c r="M16" s="105"/>
      <c r="N16" s="161"/>
      <c r="O16" s="106"/>
      <c r="P16" s="2"/>
    </row>
    <row r="17" spans="1:16" ht="20.399999999999999" x14ac:dyDescent="0.3">
      <c r="A17" s="108"/>
      <c r="B17" s="132"/>
      <c r="C17" s="109"/>
      <c r="D17" s="122" t="s">
        <v>98</v>
      </c>
      <c r="E17" s="122" t="s">
        <v>98</v>
      </c>
      <c r="F17" s="129" t="str">
        <f t="shared" si="0"/>
        <v>--</v>
      </c>
      <c r="G17" s="130" t="str">
        <f>VLOOKUP(F17,'Travel Mileage Chart'!$C$2:$D$1334,2,FALSE)</f>
        <v xml:space="preserve"> </v>
      </c>
      <c r="H17" s="104"/>
      <c r="I17" s="194"/>
      <c r="J17" s="105"/>
      <c r="K17" s="106"/>
      <c r="L17" s="106"/>
      <c r="M17" s="110"/>
      <c r="N17" s="161"/>
      <c r="O17" s="106"/>
      <c r="P17" s="2"/>
    </row>
    <row r="18" spans="1:16" ht="20.399999999999999" x14ac:dyDescent="0.3">
      <c r="A18" s="108"/>
      <c r="B18" s="132"/>
      <c r="C18" s="109"/>
      <c r="D18" s="122" t="s">
        <v>98</v>
      </c>
      <c r="E18" s="122" t="s">
        <v>98</v>
      </c>
      <c r="F18" s="129" t="str">
        <f t="shared" si="0"/>
        <v>--</v>
      </c>
      <c r="G18" s="130" t="str">
        <f>VLOOKUP(F18,'Travel Mileage Chart'!$C$2:$D$1334,2,FALSE)</f>
        <v xml:space="preserve"> </v>
      </c>
      <c r="H18" s="104"/>
      <c r="I18" s="194"/>
      <c r="J18" s="105"/>
      <c r="K18" s="106"/>
      <c r="L18" s="106"/>
      <c r="M18" s="110"/>
      <c r="N18" s="161"/>
      <c r="O18" s="106"/>
      <c r="P18" s="2"/>
    </row>
    <row r="19" spans="1:16" ht="20.399999999999999" x14ac:dyDescent="0.3">
      <c r="A19" s="108"/>
      <c r="B19" s="132"/>
      <c r="C19" s="109"/>
      <c r="D19" s="122" t="s">
        <v>98</v>
      </c>
      <c r="E19" s="122" t="s">
        <v>98</v>
      </c>
      <c r="F19" s="129" t="str">
        <f t="shared" si="0"/>
        <v>--</v>
      </c>
      <c r="G19" s="130" t="str">
        <f>VLOOKUP(F19,'Travel Mileage Chart'!$C$2:$D$1334,2,FALSE)</f>
        <v xml:space="preserve"> </v>
      </c>
      <c r="H19" s="107"/>
      <c r="I19" s="194"/>
      <c r="J19" s="105"/>
      <c r="K19" s="106"/>
      <c r="L19" s="106"/>
      <c r="M19" s="110"/>
      <c r="N19" s="161"/>
      <c r="O19" s="106"/>
      <c r="P19" s="2"/>
    </row>
    <row r="20" spans="1:16" ht="20.399999999999999" x14ac:dyDescent="0.3">
      <c r="A20" s="108"/>
      <c r="B20" s="132"/>
      <c r="C20" s="109"/>
      <c r="D20" s="122" t="s">
        <v>98</v>
      </c>
      <c r="E20" s="122" t="s">
        <v>98</v>
      </c>
      <c r="F20" s="129" t="str">
        <f t="shared" si="0"/>
        <v>--</v>
      </c>
      <c r="G20" s="130" t="str">
        <f>VLOOKUP(F20,'Travel Mileage Chart'!$C$2:$D$1334,2,FALSE)</f>
        <v xml:space="preserve"> </v>
      </c>
      <c r="H20" s="104"/>
      <c r="I20" s="194"/>
      <c r="J20" s="105"/>
      <c r="K20" s="106"/>
      <c r="L20" s="106"/>
      <c r="M20" s="110"/>
      <c r="N20" s="161"/>
      <c r="O20" s="106"/>
      <c r="P20" s="2"/>
    </row>
    <row r="21" spans="1:16" ht="20.399999999999999" x14ac:dyDescent="0.3">
      <c r="A21" s="108"/>
      <c r="B21" s="132"/>
      <c r="C21" s="109"/>
      <c r="D21" s="122" t="s">
        <v>98</v>
      </c>
      <c r="E21" s="122" t="s">
        <v>98</v>
      </c>
      <c r="F21" s="129" t="str">
        <f t="shared" si="0"/>
        <v>--</v>
      </c>
      <c r="G21" s="130" t="str">
        <f>VLOOKUP(F21,'Travel Mileage Chart'!$C$2:$D$1334,2,FALSE)</f>
        <v xml:space="preserve"> </v>
      </c>
      <c r="H21" s="107"/>
      <c r="I21" s="194"/>
      <c r="J21" s="105"/>
      <c r="K21" s="106"/>
      <c r="L21" s="106"/>
      <c r="M21" s="110"/>
      <c r="N21" s="161"/>
      <c r="O21" s="106"/>
      <c r="P21" s="2"/>
    </row>
    <row r="22" spans="1:16" ht="20.399999999999999" x14ac:dyDescent="0.3">
      <c r="A22" s="108"/>
      <c r="B22" s="132"/>
      <c r="C22" s="109"/>
      <c r="D22" s="122" t="s">
        <v>98</v>
      </c>
      <c r="E22" s="122" t="s">
        <v>98</v>
      </c>
      <c r="F22" s="129" t="str">
        <f t="shared" si="0"/>
        <v>--</v>
      </c>
      <c r="G22" s="130" t="str">
        <f>VLOOKUP(F22,'Travel Mileage Chart'!$C$2:$D$1334,2,FALSE)</f>
        <v xml:space="preserve"> </v>
      </c>
      <c r="H22" s="104"/>
      <c r="I22" s="194"/>
      <c r="J22" s="105"/>
      <c r="K22" s="106"/>
      <c r="L22" s="106"/>
      <c r="M22" s="110"/>
      <c r="N22" s="161"/>
      <c r="O22" s="106"/>
      <c r="P22" s="2"/>
    </row>
    <row r="23" spans="1:16" ht="20.399999999999999" x14ac:dyDescent="0.3">
      <c r="A23" s="108"/>
      <c r="B23" s="132"/>
      <c r="C23" s="109"/>
      <c r="D23" s="122" t="s">
        <v>98</v>
      </c>
      <c r="E23" s="122" t="s">
        <v>98</v>
      </c>
      <c r="F23" s="129" t="str">
        <f t="shared" si="0"/>
        <v>--</v>
      </c>
      <c r="G23" s="130" t="str">
        <f>VLOOKUP(F23,'Travel Mileage Chart'!$C$2:$D$1334,2,FALSE)</f>
        <v xml:space="preserve"> </v>
      </c>
      <c r="H23" s="107"/>
      <c r="I23" s="194"/>
      <c r="J23" s="105"/>
      <c r="K23" s="106"/>
      <c r="L23" s="106"/>
      <c r="M23" s="110"/>
      <c r="N23" s="161"/>
      <c r="O23" s="106"/>
      <c r="P23" s="2"/>
    </row>
    <row r="24" spans="1:16" ht="20.399999999999999" x14ac:dyDescent="0.3">
      <c r="A24" s="108"/>
      <c r="B24" s="132"/>
      <c r="C24" s="109"/>
      <c r="D24" s="122" t="s">
        <v>98</v>
      </c>
      <c r="E24" s="122" t="s">
        <v>98</v>
      </c>
      <c r="F24" s="129" t="str">
        <f t="shared" si="0"/>
        <v>--</v>
      </c>
      <c r="G24" s="130" t="str">
        <f>VLOOKUP(F24,'Travel Mileage Chart'!$C$2:$D$1334,2,FALSE)</f>
        <v xml:space="preserve"> </v>
      </c>
      <c r="H24" s="104"/>
      <c r="I24" s="194"/>
      <c r="J24" s="105"/>
      <c r="K24" s="106"/>
      <c r="L24" s="106"/>
      <c r="M24" s="110"/>
      <c r="N24" s="161"/>
      <c r="O24" s="106"/>
      <c r="P24" s="2"/>
    </row>
    <row r="25" spans="1:16" ht="20.399999999999999" x14ac:dyDescent="0.3">
      <c r="A25" s="108"/>
      <c r="B25" s="132"/>
      <c r="C25" s="109"/>
      <c r="D25" s="122" t="s">
        <v>98</v>
      </c>
      <c r="E25" s="122" t="s">
        <v>98</v>
      </c>
      <c r="F25" s="129" t="str">
        <f t="shared" si="0"/>
        <v>--</v>
      </c>
      <c r="G25" s="130" t="str">
        <f>VLOOKUP(F25,'Travel Mileage Chart'!$C$2:$D$1334,2,FALSE)</f>
        <v xml:space="preserve"> </v>
      </c>
      <c r="H25" s="107"/>
      <c r="I25" s="194"/>
      <c r="J25" s="105"/>
      <c r="K25" s="106"/>
      <c r="L25" s="106"/>
      <c r="M25" s="110"/>
      <c r="N25" s="161"/>
      <c r="O25" s="106"/>
      <c r="P25" s="2"/>
    </row>
    <row r="26" spans="1:16" ht="20.399999999999999" x14ac:dyDescent="0.3">
      <c r="A26" s="108"/>
      <c r="B26" s="132"/>
      <c r="C26" s="109"/>
      <c r="D26" s="122" t="s">
        <v>98</v>
      </c>
      <c r="E26" s="122" t="s">
        <v>98</v>
      </c>
      <c r="F26" s="129" t="str">
        <f t="shared" si="0"/>
        <v>--</v>
      </c>
      <c r="G26" s="130" t="str">
        <f>VLOOKUP(F26,'Travel Mileage Chart'!$C$2:$D$1334,2,FALSE)</f>
        <v xml:space="preserve"> </v>
      </c>
      <c r="H26" s="104"/>
      <c r="I26" s="194"/>
      <c r="J26" s="105"/>
      <c r="K26" s="106"/>
      <c r="L26" s="106"/>
      <c r="M26" s="110"/>
      <c r="N26" s="161"/>
      <c r="O26" s="106"/>
      <c r="P26" s="2"/>
    </row>
    <row r="27" spans="1:16" ht="20.399999999999999" x14ac:dyDescent="0.3">
      <c r="A27" s="108"/>
      <c r="B27" s="132"/>
      <c r="C27" s="109"/>
      <c r="D27" s="122" t="s">
        <v>98</v>
      </c>
      <c r="E27" s="122" t="s">
        <v>98</v>
      </c>
      <c r="F27" s="129" t="str">
        <f t="shared" si="0"/>
        <v>--</v>
      </c>
      <c r="G27" s="130" t="str">
        <f>VLOOKUP(F27,'Travel Mileage Chart'!$C$2:$D$1334,2,FALSE)</f>
        <v xml:space="preserve"> </v>
      </c>
      <c r="H27" s="104"/>
      <c r="I27" s="192"/>
      <c r="J27" s="105"/>
      <c r="K27" s="106"/>
      <c r="L27" s="106"/>
      <c r="M27" s="110"/>
      <c r="N27" s="161"/>
      <c r="O27" s="106"/>
      <c r="P27" s="2"/>
    </row>
    <row r="28" spans="1:16" ht="20.399999999999999" x14ac:dyDescent="0.3">
      <c r="A28" s="108"/>
      <c r="B28" s="132"/>
      <c r="C28" s="109"/>
      <c r="D28" s="122" t="s">
        <v>98</v>
      </c>
      <c r="E28" s="122" t="s">
        <v>98</v>
      </c>
      <c r="F28" s="129" t="str">
        <f t="shared" si="0"/>
        <v>--</v>
      </c>
      <c r="G28" s="130" t="str">
        <f>VLOOKUP(F28,'Travel Mileage Chart'!$C$2:$D$1334,2,FALSE)</f>
        <v xml:space="preserve"> </v>
      </c>
      <c r="H28" s="104"/>
      <c r="I28" s="192"/>
      <c r="J28" s="105"/>
      <c r="K28" s="106"/>
      <c r="L28" s="106"/>
      <c r="M28" s="110"/>
      <c r="N28" s="161"/>
      <c r="O28" s="106"/>
      <c r="P28" s="2"/>
    </row>
    <row r="29" spans="1:16" ht="20.399999999999999" x14ac:dyDescent="0.3">
      <c r="A29" s="108"/>
      <c r="B29" s="132"/>
      <c r="C29" s="109"/>
      <c r="D29" s="122" t="s">
        <v>98</v>
      </c>
      <c r="E29" s="122" t="s">
        <v>98</v>
      </c>
      <c r="F29" s="129" t="str">
        <f t="shared" si="0"/>
        <v>--</v>
      </c>
      <c r="G29" s="130" t="str">
        <f>VLOOKUP(F29,'Travel Mileage Chart'!$C$2:$D$1334,2,FALSE)</f>
        <v xml:space="preserve"> </v>
      </c>
      <c r="H29" s="109"/>
      <c r="I29" s="194"/>
      <c r="J29" s="105"/>
      <c r="K29" s="106"/>
      <c r="L29" s="106"/>
      <c r="M29" s="110"/>
      <c r="N29" s="161"/>
      <c r="O29" s="106"/>
      <c r="P29" s="2"/>
    </row>
    <row r="30" spans="1:16" ht="20.399999999999999" x14ac:dyDescent="0.3">
      <c r="A30" s="108"/>
      <c r="B30" s="132"/>
      <c r="C30" s="109"/>
      <c r="D30" s="122" t="s">
        <v>98</v>
      </c>
      <c r="E30" s="122" t="s">
        <v>98</v>
      </c>
      <c r="F30" s="129" t="str">
        <f t="shared" si="0"/>
        <v>--</v>
      </c>
      <c r="G30" s="130" t="str">
        <f>VLOOKUP(F30,'Travel Mileage Chart'!$C$2:$D$1334,2,FALSE)</f>
        <v xml:space="preserve"> </v>
      </c>
      <c r="H30" s="109"/>
      <c r="I30" s="194"/>
      <c r="J30" s="105"/>
      <c r="K30" s="106"/>
      <c r="L30" s="106"/>
      <c r="M30" s="110"/>
      <c r="N30" s="161"/>
      <c r="O30" s="106"/>
      <c r="P30" s="2"/>
    </row>
    <row r="31" spans="1:16" ht="20.399999999999999" x14ac:dyDescent="0.3">
      <c r="A31" s="108"/>
      <c r="B31" s="132"/>
      <c r="C31" s="109"/>
      <c r="D31" s="122" t="s">
        <v>98</v>
      </c>
      <c r="E31" s="122" t="s">
        <v>98</v>
      </c>
      <c r="F31" s="129" t="str">
        <f t="shared" si="0"/>
        <v>--</v>
      </c>
      <c r="G31" s="130" t="str">
        <f>VLOOKUP(F31,'Travel Mileage Chart'!$C$2:$D$1334,2,FALSE)</f>
        <v xml:space="preserve"> </v>
      </c>
      <c r="H31" s="109"/>
      <c r="I31" s="194"/>
      <c r="J31" s="105"/>
      <c r="K31" s="106"/>
      <c r="L31" s="106"/>
      <c r="M31" s="110"/>
      <c r="N31" s="161"/>
      <c r="O31" s="106"/>
      <c r="P31" s="2"/>
    </row>
    <row r="32" spans="1:16" ht="20.399999999999999" x14ac:dyDescent="0.3">
      <c r="A32" s="108"/>
      <c r="B32" s="132"/>
      <c r="C32" s="109"/>
      <c r="D32" s="122" t="s">
        <v>98</v>
      </c>
      <c r="E32" s="122" t="s">
        <v>98</v>
      </c>
      <c r="F32" s="129" t="str">
        <f t="shared" si="0"/>
        <v>--</v>
      </c>
      <c r="G32" s="130" t="str">
        <f>VLOOKUP(F32,'Travel Mileage Chart'!$C$2:$D$1334,2,FALSE)</f>
        <v xml:space="preserve"> </v>
      </c>
      <c r="H32" s="109"/>
      <c r="I32" s="194"/>
      <c r="J32" s="105"/>
      <c r="K32" s="106"/>
      <c r="L32" s="106"/>
      <c r="M32" s="110"/>
      <c r="N32" s="161"/>
      <c r="O32" s="106"/>
      <c r="P32" s="2"/>
    </row>
    <row r="33" spans="1:16" ht="20.399999999999999" x14ac:dyDescent="0.3">
      <c r="A33" s="108"/>
      <c r="B33" s="132"/>
      <c r="C33" s="109"/>
      <c r="D33" s="122" t="s">
        <v>98</v>
      </c>
      <c r="E33" s="122" t="s">
        <v>98</v>
      </c>
      <c r="F33" s="129" t="str">
        <f t="shared" si="0"/>
        <v>--</v>
      </c>
      <c r="G33" s="130" t="str">
        <f>VLOOKUP(F33,'Travel Mileage Chart'!$C$2:$D$1334,2,FALSE)</f>
        <v xml:space="preserve"> </v>
      </c>
      <c r="H33" s="109"/>
      <c r="I33" s="194"/>
      <c r="J33" s="105"/>
      <c r="K33" s="106"/>
      <c r="L33" s="106"/>
      <c r="M33" s="110"/>
      <c r="N33" s="161"/>
      <c r="O33" s="106"/>
      <c r="P33" s="2"/>
    </row>
    <row r="34" spans="1:16" ht="20.399999999999999" x14ac:dyDescent="0.3">
      <c r="A34" s="108"/>
      <c r="B34" s="132"/>
      <c r="C34" s="109"/>
      <c r="D34" s="122" t="s">
        <v>98</v>
      </c>
      <c r="E34" s="122" t="s">
        <v>98</v>
      </c>
      <c r="F34" s="129" t="str">
        <f t="shared" si="0"/>
        <v>--</v>
      </c>
      <c r="G34" s="130" t="str">
        <f>VLOOKUP(F34,'Travel Mileage Chart'!$C$2:$D$1334,2,FALSE)</f>
        <v xml:space="preserve"> </v>
      </c>
      <c r="H34" s="109"/>
      <c r="I34" s="194"/>
      <c r="J34" s="105"/>
      <c r="K34" s="106"/>
      <c r="L34" s="106"/>
      <c r="M34" s="110"/>
      <c r="N34" s="161"/>
      <c r="O34" s="106"/>
      <c r="P34" s="2"/>
    </row>
    <row r="35" spans="1:16" ht="20.399999999999999" x14ac:dyDescent="0.3">
      <c r="A35" s="108"/>
      <c r="B35" s="132"/>
      <c r="C35" s="109"/>
      <c r="D35" s="122" t="s">
        <v>98</v>
      </c>
      <c r="E35" s="122" t="s">
        <v>98</v>
      </c>
      <c r="F35" s="129" t="str">
        <f t="shared" si="0"/>
        <v>--</v>
      </c>
      <c r="G35" s="130" t="str">
        <f>VLOOKUP(F35,'Travel Mileage Chart'!$C$2:$D$1334,2,FALSE)</f>
        <v xml:space="preserve"> </v>
      </c>
      <c r="H35" s="109"/>
      <c r="I35" s="194"/>
      <c r="J35" s="105"/>
      <c r="K35" s="106"/>
      <c r="L35" s="106"/>
      <c r="M35" s="110"/>
      <c r="N35" s="160"/>
      <c r="O35" s="106"/>
      <c r="P35" s="2"/>
    </row>
    <row r="36" spans="1:16" ht="20.399999999999999" x14ac:dyDescent="0.3">
      <c r="A36" s="108"/>
      <c r="B36" s="253"/>
      <c r="C36" s="254"/>
      <c r="D36" s="255"/>
      <c r="E36" s="112" t="s">
        <v>54</v>
      </c>
      <c r="F36" s="113"/>
      <c r="G36" s="113">
        <f>SUM(G13:G35)</f>
        <v>0</v>
      </c>
      <c r="H36" s="256"/>
      <c r="I36" s="257"/>
      <c r="J36" s="114">
        <f>SUM(J13:J35)</f>
        <v>0</v>
      </c>
      <c r="K36" s="114">
        <f>SUM(K13:K35)</f>
        <v>0</v>
      </c>
      <c r="L36" s="114">
        <f>SUM(L13:L35)</f>
        <v>0</v>
      </c>
      <c r="M36" s="114">
        <f>SUM(M13:M35)</f>
        <v>0</v>
      </c>
      <c r="N36" s="111"/>
      <c r="O36" s="114">
        <f>SUM(O13:O35)</f>
        <v>0</v>
      </c>
      <c r="P36" s="2"/>
    </row>
    <row r="37" spans="1:16" x14ac:dyDescent="0.3">
      <c r="A37" s="2"/>
      <c r="B37" s="115"/>
      <c r="C37" s="75"/>
      <c r="D37" s="2"/>
      <c r="E37" s="2"/>
      <c r="F37" s="76"/>
      <c r="G37" s="76"/>
      <c r="H37" s="75"/>
      <c r="I37" s="2"/>
      <c r="J37" s="77"/>
      <c r="K37" s="77"/>
      <c r="L37" s="77"/>
      <c r="M37" s="77"/>
      <c r="N37" s="2"/>
      <c r="O37" s="2"/>
      <c r="P37" s="2"/>
    </row>
    <row r="40" spans="1:16" hidden="1" x14ac:dyDescent="0.3">
      <c r="D40" s="74" t="s">
        <v>65</v>
      </c>
      <c r="E40" s="74" t="s">
        <v>64</v>
      </c>
      <c r="P40" s="146"/>
    </row>
    <row r="41" spans="1:16" hidden="1" x14ac:dyDescent="0.3">
      <c r="D41" s="145" t="s">
        <v>98</v>
      </c>
      <c r="E41" s="145" t="s">
        <v>98</v>
      </c>
    </row>
    <row r="42" spans="1:16" hidden="1" x14ac:dyDescent="0.3">
      <c r="D42" s="187" t="s">
        <v>138</v>
      </c>
      <c r="E42" s="187" t="s">
        <v>138</v>
      </c>
      <c r="P42" s="146"/>
    </row>
    <row r="43" spans="1:16" hidden="1" x14ac:dyDescent="0.3">
      <c r="D43" s="187" t="s">
        <v>137</v>
      </c>
      <c r="E43" s="187" t="s">
        <v>137</v>
      </c>
      <c r="P43" s="146"/>
    </row>
    <row r="44" spans="1:16" hidden="1" x14ac:dyDescent="0.3">
      <c r="D44" s="135" t="s">
        <v>63</v>
      </c>
      <c r="E44" s="135" t="s">
        <v>63</v>
      </c>
      <c r="P44" s="146"/>
    </row>
    <row r="45" spans="1:16" hidden="1" x14ac:dyDescent="0.3">
      <c r="D45" s="135" t="s">
        <v>71</v>
      </c>
      <c r="E45" s="135" t="s">
        <v>71</v>
      </c>
      <c r="P45" s="146"/>
    </row>
    <row r="46" spans="1:16" hidden="1" x14ac:dyDescent="0.3">
      <c r="D46" s="135" t="s">
        <v>74</v>
      </c>
      <c r="E46" s="135" t="s">
        <v>74</v>
      </c>
      <c r="P46" s="146"/>
    </row>
    <row r="47" spans="1:16" hidden="1" x14ac:dyDescent="0.3">
      <c r="D47" s="135" t="s">
        <v>72</v>
      </c>
      <c r="E47" s="135" t="s">
        <v>72</v>
      </c>
      <c r="P47" s="146"/>
    </row>
    <row r="48" spans="1:16" hidden="1" x14ac:dyDescent="0.3">
      <c r="D48" s="135" t="s">
        <v>73</v>
      </c>
      <c r="E48" s="135" t="s">
        <v>73</v>
      </c>
      <c r="P48" s="146"/>
    </row>
    <row r="49" spans="2:16" customFormat="1" hidden="1" x14ac:dyDescent="0.3">
      <c r="B49" s="119"/>
      <c r="C49" s="116"/>
      <c r="D49" s="135" t="s">
        <v>87</v>
      </c>
      <c r="E49" s="135" t="s">
        <v>87</v>
      </c>
      <c r="F49" s="117"/>
      <c r="G49" s="117"/>
      <c r="H49" s="116"/>
      <c r="I49" s="74"/>
      <c r="J49" s="118"/>
      <c r="K49" s="118"/>
      <c r="L49" s="118"/>
      <c r="M49" s="118"/>
      <c r="N49" s="74"/>
      <c r="O49" s="74"/>
      <c r="P49" s="146"/>
    </row>
    <row r="50" spans="2:16" customFormat="1" hidden="1" x14ac:dyDescent="0.3">
      <c r="B50" s="116"/>
      <c r="C50" s="116"/>
      <c r="D50" s="134" t="s">
        <v>75</v>
      </c>
      <c r="E50" s="134" t="s">
        <v>75</v>
      </c>
      <c r="F50" s="117"/>
      <c r="G50" s="117"/>
      <c r="H50" s="116"/>
      <c r="I50" s="74"/>
      <c r="J50" s="118"/>
      <c r="K50" s="118"/>
      <c r="L50" s="118"/>
      <c r="M50" s="118"/>
      <c r="N50" s="74"/>
      <c r="O50" s="74"/>
      <c r="P50" s="146"/>
    </row>
    <row r="51" spans="2:16" customFormat="1" hidden="1" x14ac:dyDescent="0.3">
      <c r="B51" s="116"/>
      <c r="C51" s="116"/>
      <c r="D51" s="134" t="s">
        <v>78</v>
      </c>
      <c r="E51" s="134" t="s">
        <v>78</v>
      </c>
      <c r="F51" s="117"/>
      <c r="G51" s="117"/>
      <c r="H51" s="116"/>
      <c r="I51" s="74"/>
      <c r="J51" s="118"/>
      <c r="K51" s="118"/>
      <c r="L51" s="118"/>
      <c r="M51" s="118"/>
      <c r="N51" s="74"/>
      <c r="O51" s="74"/>
      <c r="P51" s="146"/>
    </row>
    <row r="52" spans="2:16" customFormat="1" hidden="1" x14ac:dyDescent="0.3">
      <c r="B52" s="116"/>
      <c r="C52" s="116"/>
      <c r="D52" s="134" t="s">
        <v>76</v>
      </c>
      <c r="E52" s="134" t="s">
        <v>76</v>
      </c>
      <c r="F52" s="117"/>
      <c r="G52" s="117"/>
      <c r="H52" s="116"/>
      <c r="I52" s="74"/>
      <c r="J52" s="118"/>
      <c r="K52" s="118"/>
      <c r="L52" s="118"/>
      <c r="M52" s="118"/>
      <c r="N52" s="74"/>
      <c r="O52" s="74"/>
      <c r="P52" s="146"/>
    </row>
    <row r="53" spans="2:16" customFormat="1" hidden="1" x14ac:dyDescent="0.3">
      <c r="B53" s="116"/>
      <c r="C53" s="116"/>
      <c r="D53" s="134" t="s">
        <v>77</v>
      </c>
      <c r="E53" s="134" t="s">
        <v>77</v>
      </c>
      <c r="F53" s="117"/>
      <c r="G53" s="117"/>
      <c r="H53" s="116"/>
      <c r="I53" s="74"/>
      <c r="J53" s="118"/>
      <c r="K53" s="118"/>
      <c r="L53" s="118"/>
      <c r="M53" s="118"/>
      <c r="N53" s="74"/>
      <c r="O53" s="74"/>
      <c r="P53" s="146"/>
    </row>
    <row r="54" spans="2:16" customFormat="1" hidden="1" x14ac:dyDescent="0.3">
      <c r="B54" s="116"/>
      <c r="C54" s="116"/>
      <c r="D54" s="134" t="s">
        <v>58</v>
      </c>
      <c r="E54" s="134" t="s">
        <v>58</v>
      </c>
      <c r="F54" s="117"/>
      <c r="G54" s="117"/>
      <c r="H54" s="116"/>
      <c r="I54" s="74"/>
      <c r="J54" s="118"/>
      <c r="K54" s="118"/>
      <c r="L54" s="118"/>
      <c r="M54" s="118"/>
      <c r="N54" s="74"/>
      <c r="O54" s="74"/>
      <c r="P54" s="146"/>
    </row>
    <row r="55" spans="2:16" customFormat="1" hidden="1" x14ac:dyDescent="0.3">
      <c r="B55" s="116"/>
      <c r="C55" s="116"/>
      <c r="D55" s="134" t="s">
        <v>81</v>
      </c>
      <c r="E55" s="134" t="s">
        <v>81</v>
      </c>
      <c r="F55" s="117"/>
      <c r="G55" s="117"/>
      <c r="H55" s="116"/>
      <c r="I55" s="74"/>
      <c r="J55" s="118"/>
      <c r="K55" s="118"/>
      <c r="L55" s="118"/>
      <c r="M55" s="118"/>
      <c r="N55" s="74"/>
      <c r="O55" s="74"/>
      <c r="P55" s="146"/>
    </row>
    <row r="56" spans="2:16" customFormat="1" hidden="1" x14ac:dyDescent="0.3">
      <c r="B56" s="116"/>
      <c r="C56" s="116"/>
      <c r="D56" s="134" t="s">
        <v>88</v>
      </c>
      <c r="E56" s="134" t="s">
        <v>88</v>
      </c>
      <c r="F56" s="117"/>
      <c r="G56" s="117"/>
      <c r="H56" s="116"/>
      <c r="I56" s="74"/>
      <c r="J56" s="118"/>
      <c r="K56" s="118"/>
      <c r="L56" s="118"/>
      <c r="M56" s="118"/>
      <c r="N56" s="74"/>
      <c r="O56" s="74"/>
      <c r="P56" s="146"/>
    </row>
    <row r="57" spans="2:16" customFormat="1" hidden="1" x14ac:dyDescent="0.3">
      <c r="B57" s="116"/>
      <c r="C57" s="116"/>
      <c r="D57" s="134" t="s">
        <v>89</v>
      </c>
      <c r="E57" s="134" t="s">
        <v>89</v>
      </c>
      <c r="F57" s="117"/>
      <c r="G57" s="117"/>
      <c r="H57" s="116"/>
      <c r="I57" s="74"/>
      <c r="J57" s="118"/>
      <c r="K57" s="118"/>
      <c r="L57" s="118"/>
      <c r="M57" s="118"/>
      <c r="N57" s="74"/>
      <c r="O57" s="74"/>
      <c r="P57" s="146"/>
    </row>
    <row r="58" spans="2:16" customFormat="1" hidden="1" x14ac:dyDescent="0.3">
      <c r="B58" s="116"/>
      <c r="C58" s="116"/>
      <c r="D58" s="134" t="s">
        <v>94</v>
      </c>
      <c r="E58" s="134" t="s">
        <v>94</v>
      </c>
      <c r="F58" s="117"/>
      <c r="G58" s="117"/>
      <c r="H58" s="116"/>
      <c r="I58" s="74"/>
      <c r="J58" s="118"/>
      <c r="K58" s="118"/>
      <c r="L58" s="118"/>
      <c r="M58" s="118"/>
      <c r="N58" s="74"/>
      <c r="O58" s="74"/>
      <c r="P58" s="146"/>
    </row>
    <row r="59" spans="2:16" customFormat="1" hidden="1" x14ac:dyDescent="0.3">
      <c r="B59" s="116"/>
      <c r="C59" s="116"/>
      <c r="D59" s="134" t="s">
        <v>62</v>
      </c>
      <c r="E59" s="134" t="s">
        <v>62</v>
      </c>
      <c r="F59" s="117"/>
      <c r="G59" s="117"/>
      <c r="H59" s="116"/>
      <c r="I59" s="74"/>
      <c r="J59" s="118"/>
      <c r="K59" s="118"/>
      <c r="L59" s="118"/>
      <c r="M59" s="118"/>
      <c r="N59" s="74"/>
      <c r="O59" s="74"/>
      <c r="P59" s="146"/>
    </row>
    <row r="60" spans="2:16" customFormat="1" hidden="1" x14ac:dyDescent="0.3">
      <c r="B60" s="116"/>
      <c r="C60" s="116"/>
      <c r="D60" s="134" t="s">
        <v>57</v>
      </c>
      <c r="E60" s="134" t="s">
        <v>57</v>
      </c>
      <c r="F60" s="117"/>
      <c r="G60" s="117"/>
      <c r="H60" s="116"/>
      <c r="I60" s="74"/>
      <c r="J60" s="118"/>
      <c r="K60" s="118"/>
      <c r="L60" s="118"/>
      <c r="M60" s="118"/>
      <c r="N60" s="74"/>
      <c r="O60" s="74"/>
      <c r="P60" s="146"/>
    </row>
    <row r="61" spans="2:16" customFormat="1" hidden="1" x14ac:dyDescent="0.3">
      <c r="B61" s="116"/>
      <c r="C61" s="116"/>
      <c r="D61" s="134" t="s">
        <v>61</v>
      </c>
      <c r="E61" s="134" t="s">
        <v>61</v>
      </c>
      <c r="F61" s="117"/>
      <c r="G61" s="117"/>
      <c r="H61" s="116"/>
      <c r="I61" s="74"/>
      <c r="J61" s="118"/>
      <c r="K61" s="118"/>
      <c r="L61" s="118"/>
      <c r="M61" s="118"/>
      <c r="N61" s="74"/>
      <c r="O61" s="74"/>
      <c r="P61" s="146"/>
    </row>
    <row r="62" spans="2:16" customFormat="1" hidden="1" x14ac:dyDescent="0.3">
      <c r="B62" s="116"/>
      <c r="C62" s="116"/>
      <c r="D62" s="134" t="s">
        <v>90</v>
      </c>
      <c r="E62" s="134" t="s">
        <v>90</v>
      </c>
      <c r="F62" s="117"/>
      <c r="G62" s="117"/>
      <c r="H62" s="116"/>
      <c r="I62" s="74"/>
      <c r="J62" s="118"/>
      <c r="K62" s="118"/>
      <c r="L62" s="118"/>
      <c r="M62" s="118"/>
      <c r="N62" s="74"/>
      <c r="O62" s="74"/>
      <c r="P62" s="146"/>
    </row>
    <row r="63" spans="2:16" customFormat="1" hidden="1" x14ac:dyDescent="0.3">
      <c r="B63" s="116"/>
      <c r="C63" s="116"/>
      <c r="D63" s="134" t="s">
        <v>59</v>
      </c>
      <c r="E63" s="134" t="s">
        <v>59</v>
      </c>
      <c r="F63" s="117"/>
      <c r="G63" s="117"/>
      <c r="H63" s="116"/>
      <c r="I63" s="74"/>
      <c r="J63" s="118"/>
      <c r="K63" s="118"/>
      <c r="L63" s="118"/>
      <c r="M63" s="118"/>
      <c r="N63" s="74"/>
      <c r="O63" s="74"/>
      <c r="P63" s="146"/>
    </row>
    <row r="64" spans="2:16" customFormat="1" hidden="1" x14ac:dyDescent="0.3">
      <c r="B64" s="116"/>
      <c r="C64" s="116"/>
      <c r="D64" s="134" t="s">
        <v>91</v>
      </c>
      <c r="E64" s="134" t="s">
        <v>91</v>
      </c>
      <c r="F64" s="117"/>
      <c r="G64" s="117"/>
      <c r="H64" s="116"/>
      <c r="I64" s="74"/>
      <c r="J64" s="118"/>
      <c r="K64" s="118"/>
      <c r="L64" s="118"/>
      <c r="M64" s="118"/>
      <c r="N64" s="74"/>
      <c r="O64" s="74"/>
      <c r="P64" s="146"/>
    </row>
    <row r="65" spans="4:16" customFormat="1" hidden="1" x14ac:dyDescent="0.3">
      <c r="D65" s="134" t="s">
        <v>79</v>
      </c>
      <c r="E65" s="134" t="s">
        <v>79</v>
      </c>
      <c r="F65" s="117"/>
      <c r="G65" s="117"/>
      <c r="H65" s="116"/>
      <c r="I65" s="74"/>
      <c r="J65" s="118"/>
      <c r="K65" s="118"/>
      <c r="L65" s="118"/>
      <c r="M65" s="118"/>
      <c r="N65" s="74"/>
      <c r="O65" s="74"/>
      <c r="P65" s="146"/>
    </row>
    <row r="66" spans="4:16" customFormat="1" hidden="1" x14ac:dyDescent="0.3">
      <c r="D66" s="134" t="s">
        <v>80</v>
      </c>
      <c r="E66" s="134" t="s">
        <v>80</v>
      </c>
      <c r="F66" s="117"/>
      <c r="G66" s="117"/>
      <c r="H66" s="116"/>
      <c r="I66" s="74"/>
      <c r="J66" s="118"/>
      <c r="K66" s="118"/>
      <c r="L66" s="118"/>
      <c r="M66" s="118"/>
      <c r="N66" s="74"/>
      <c r="O66" s="74"/>
      <c r="P66" s="146"/>
    </row>
    <row r="67" spans="4:16" customFormat="1" hidden="1" x14ac:dyDescent="0.3">
      <c r="D67" s="134" t="s">
        <v>70</v>
      </c>
      <c r="E67" s="134" t="s">
        <v>70</v>
      </c>
      <c r="F67" s="117"/>
      <c r="G67" s="117"/>
      <c r="H67" s="116"/>
      <c r="I67" s="74"/>
      <c r="J67" s="118"/>
      <c r="K67" s="118"/>
      <c r="L67" s="118"/>
      <c r="M67" s="118"/>
      <c r="N67" s="74"/>
      <c r="O67" s="74"/>
      <c r="P67" s="146"/>
    </row>
    <row r="68" spans="4:16" customFormat="1" hidden="1" x14ac:dyDescent="0.3">
      <c r="D68" s="134" t="s">
        <v>85</v>
      </c>
      <c r="E68" s="134" t="s">
        <v>85</v>
      </c>
      <c r="F68" s="117"/>
      <c r="G68" s="117"/>
      <c r="H68" s="116"/>
      <c r="I68" s="74"/>
      <c r="J68" s="118"/>
      <c r="K68" s="118"/>
      <c r="L68" s="118"/>
      <c r="M68" s="118"/>
      <c r="N68" s="74"/>
      <c r="O68" s="74"/>
      <c r="P68" s="74"/>
    </row>
    <row r="69" spans="4:16" customFormat="1" hidden="1" x14ac:dyDescent="0.3">
      <c r="D69" s="134" t="s">
        <v>92</v>
      </c>
      <c r="E69" s="134" t="s">
        <v>92</v>
      </c>
      <c r="F69" s="117"/>
      <c r="G69" s="117"/>
      <c r="H69" s="116"/>
      <c r="I69" s="74"/>
      <c r="J69" s="118"/>
      <c r="K69" s="118"/>
      <c r="L69" s="118"/>
      <c r="M69" s="118"/>
      <c r="N69" s="74"/>
      <c r="O69" s="74"/>
      <c r="P69" s="74"/>
    </row>
    <row r="70" spans="4:16" customFormat="1" hidden="1" x14ac:dyDescent="0.3">
      <c r="D70" s="134" t="s">
        <v>82</v>
      </c>
      <c r="E70" s="134" t="s">
        <v>82</v>
      </c>
      <c r="F70" s="117"/>
      <c r="G70" s="117"/>
      <c r="H70" s="116"/>
      <c r="I70" s="74"/>
      <c r="J70" s="118"/>
      <c r="K70" s="118"/>
      <c r="L70" s="118"/>
      <c r="M70" s="118"/>
      <c r="N70" s="74"/>
      <c r="O70" s="74"/>
      <c r="P70" s="74"/>
    </row>
    <row r="71" spans="4:16" customFormat="1" hidden="1" x14ac:dyDescent="0.3">
      <c r="D71" s="134" t="s">
        <v>83</v>
      </c>
      <c r="E71" s="134" t="s">
        <v>83</v>
      </c>
      <c r="F71" s="117"/>
      <c r="G71" s="117"/>
      <c r="H71" s="116"/>
      <c r="I71" s="74"/>
      <c r="J71" s="118"/>
      <c r="K71" s="118"/>
      <c r="L71" s="118"/>
      <c r="M71" s="118"/>
      <c r="N71" s="74"/>
      <c r="O71" s="74"/>
      <c r="P71" s="74"/>
    </row>
    <row r="72" spans="4:16" customFormat="1" hidden="1" x14ac:dyDescent="0.3">
      <c r="D72" s="134" t="s">
        <v>84</v>
      </c>
      <c r="E72" s="134" t="s">
        <v>84</v>
      </c>
      <c r="F72" s="117"/>
      <c r="G72" s="117"/>
      <c r="H72" s="116"/>
      <c r="I72" s="74"/>
      <c r="J72" s="118"/>
      <c r="K72" s="118"/>
      <c r="L72" s="118"/>
      <c r="M72" s="118"/>
      <c r="N72" s="74"/>
      <c r="O72" s="74"/>
      <c r="P72" s="74"/>
    </row>
    <row r="73" spans="4:16" customFormat="1" hidden="1" x14ac:dyDescent="0.3">
      <c r="D73" s="187" t="s">
        <v>136</v>
      </c>
      <c r="E73" s="187" t="s">
        <v>136</v>
      </c>
      <c r="F73" s="117"/>
      <c r="G73" s="117"/>
      <c r="H73" s="116"/>
      <c r="I73" s="74"/>
      <c r="J73" s="118"/>
      <c r="K73" s="118"/>
      <c r="L73" s="118"/>
      <c r="M73" s="118"/>
      <c r="N73" s="74"/>
      <c r="O73" s="74"/>
      <c r="P73" s="74"/>
    </row>
    <row r="74" spans="4:16" customFormat="1" hidden="1" x14ac:dyDescent="0.3">
      <c r="D74" s="134" t="s">
        <v>86</v>
      </c>
      <c r="E74" s="134" t="s">
        <v>86</v>
      </c>
      <c r="F74" s="117"/>
      <c r="G74" s="117"/>
      <c r="H74" s="116"/>
      <c r="I74" s="74"/>
      <c r="J74" s="118"/>
      <c r="K74" s="118"/>
      <c r="L74" s="118"/>
      <c r="M74" s="118"/>
      <c r="N74" s="74"/>
      <c r="O74" s="74"/>
      <c r="P74" s="74"/>
    </row>
    <row r="75" spans="4:16" customFormat="1" hidden="1" x14ac:dyDescent="0.3">
      <c r="D75" s="134" t="s">
        <v>60</v>
      </c>
      <c r="E75" s="134" t="s">
        <v>60</v>
      </c>
      <c r="F75" s="117"/>
      <c r="G75" s="117"/>
      <c r="H75" s="116"/>
      <c r="I75" s="74"/>
      <c r="J75" s="118"/>
      <c r="K75" s="118"/>
      <c r="L75" s="118"/>
      <c r="M75" s="118"/>
      <c r="N75" s="74"/>
      <c r="O75" s="74"/>
      <c r="P75" s="74"/>
    </row>
    <row r="76" spans="4:16" customFormat="1" hidden="1" x14ac:dyDescent="0.3">
      <c r="D76" s="134" t="s">
        <v>93</v>
      </c>
      <c r="E76" s="134" t="s">
        <v>93</v>
      </c>
      <c r="F76" s="117"/>
      <c r="G76" s="117"/>
      <c r="H76" s="116"/>
      <c r="I76" s="74"/>
      <c r="J76" s="118"/>
      <c r="K76" s="118"/>
      <c r="L76" s="118"/>
      <c r="M76" s="118"/>
      <c r="N76" s="74"/>
      <c r="O76" s="74"/>
      <c r="P76" s="74"/>
    </row>
    <row r="77" spans="4:16" customFormat="1" hidden="1" x14ac:dyDescent="0.3">
      <c r="D77" s="74"/>
      <c r="E77" s="74"/>
      <c r="F77" s="117"/>
      <c r="G77" s="117"/>
      <c r="H77" s="116"/>
      <c r="I77" s="74"/>
      <c r="J77" s="118"/>
      <c r="K77" s="118"/>
      <c r="L77" s="118"/>
      <c r="M77" s="118"/>
      <c r="N77" s="74"/>
      <c r="O77" s="74"/>
      <c r="P77" s="74"/>
    </row>
    <row r="78" spans="4:16" customFormat="1" hidden="1" x14ac:dyDescent="0.3">
      <c r="D78" s="74"/>
      <c r="E78" s="74"/>
      <c r="F78" s="117"/>
      <c r="G78" s="117"/>
      <c r="H78" s="116"/>
      <c r="I78" s="74"/>
      <c r="J78" s="118"/>
      <c r="K78" s="118"/>
      <c r="L78" s="118"/>
      <c r="M78" s="118"/>
      <c r="N78" s="74"/>
      <c r="O78" s="74"/>
      <c r="P78" s="74"/>
    </row>
    <row r="79" spans="4:16" customFormat="1" hidden="1" x14ac:dyDescent="0.3">
      <c r="D79" s="74"/>
      <c r="E79" s="74"/>
      <c r="F79" s="117"/>
      <c r="G79" s="117"/>
      <c r="H79" s="116"/>
      <c r="I79" s="74"/>
      <c r="J79" s="118"/>
      <c r="K79" s="118"/>
      <c r="L79" s="118"/>
      <c r="M79" s="118"/>
      <c r="N79" s="74"/>
      <c r="O79" s="74"/>
      <c r="P79" s="74"/>
    </row>
    <row r="80" spans="4:16" customFormat="1" hidden="1" x14ac:dyDescent="0.3">
      <c r="D80" s="159" t="s">
        <v>128</v>
      </c>
      <c r="E80" s="74"/>
      <c r="F80" s="117"/>
      <c r="G80" s="117"/>
      <c r="H80" s="116"/>
      <c r="I80" s="74"/>
      <c r="J80" s="118"/>
      <c r="K80" s="118"/>
      <c r="L80" s="118"/>
      <c r="M80" s="118"/>
      <c r="N80" s="74"/>
      <c r="O80" s="74"/>
      <c r="P80" s="74"/>
    </row>
    <row r="81" spans="4:4" customFormat="1" hidden="1" x14ac:dyDescent="0.3">
      <c r="D81" s="158" t="s">
        <v>21</v>
      </c>
    </row>
    <row r="82" spans="4:4" customFormat="1" hidden="1" x14ac:dyDescent="0.3">
      <c r="D82" s="158" t="s">
        <v>127</v>
      </c>
    </row>
    <row r="83" spans="4:4" customFormat="1" hidden="1" x14ac:dyDescent="0.3">
      <c r="D83" s="158" t="s">
        <v>22</v>
      </c>
    </row>
    <row r="84" spans="4:4" customFormat="1" hidden="1" x14ac:dyDescent="0.3">
      <c r="D84" s="158" t="s">
        <v>23</v>
      </c>
    </row>
    <row r="85" spans="4:4" customFormat="1" hidden="1" x14ac:dyDescent="0.3">
      <c r="D85" s="158" t="s">
        <v>131</v>
      </c>
    </row>
    <row r="86" spans="4:4" customFormat="1" hidden="1" x14ac:dyDescent="0.3">
      <c r="D86" s="158" t="s">
        <v>126</v>
      </c>
    </row>
    <row r="87" spans="4:4" customFormat="1" x14ac:dyDescent="0.3">
      <c r="D87" s="74"/>
    </row>
  </sheetData>
  <sheetProtection password="D9E1" sheet="1" objects="1" scenarios="1"/>
  <mergeCells count="21">
    <mergeCell ref="B36:D36"/>
    <mergeCell ref="H36:I36"/>
    <mergeCell ref="J9:L9"/>
    <mergeCell ref="M9:O10"/>
    <mergeCell ref="D10:E10"/>
    <mergeCell ref="J10:L10"/>
    <mergeCell ref="D11:E11"/>
    <mergeCell ref="J11:L11"/>
    <mergeCell ref="N11:O11"/>
    <mergeCell ref="B9:B12"/>
    <mergeCell ref="C9:C12"/>
    <mergeCell ref="D9:E9"/>
    <mergeCell ref="G9:G12"/>
    <mergeCell ref="H9:H12"/>
    <mergeCell ref="I9:I12"/>
    <mergeCell ref="J8:K8"/>
    <mergeCell ref="G2:J2"/>
    <mergeCell ref="N2:O2"/>
    <mergeCell ref="G4:J4"/>
    <mergeCell ref="D6:E6"/>
    <mergeCell ref="J6:N6"/>
  </mergeCells>
  <dataValidations count="5">
    <dataValidation type="list" allowBlank="1" showInputMessage="1" showErrorMessage="1" sqref="L13:L35">
      <formula1>"0,14"</formula1>
    </dataValidation>
    <dataValidation type="list" allowBlank="1" showInputMessage="1" showErrorMessage="1" sqref="K13:K35">
      <formula1>"0,10"</formula1>
    </dataValidation>
    <dataValidation type="list" operator="equal" allowBlank="1" showInputMessage="1" showErrorMessage="1" sqref="J13:J35">
      <formula1>"0, 6"</formula1>
    </dataValidation>
    <dataValidation type="date" errorStyle="information" allowBlank="1" showInputMessage="1" showErrorMessage="1" errorTitle="Please enter a valid date" error="Must be in between the date period entered in p.1" sqref="B13:B35">
      <formula1>$D$2</formula1>
      <formula2>$D$3</formula2>
    </dataValidation>
    <dataValidation type="list" allowBlank="1" showInputMessage="1" showErrorMessage="1" sqref="N13:N35">
      <formula1>$D$81:$D$86</formula1>
    </dataValidation>
  </dataValidations>
  <pageMargins left="0.7" right="0.7" top="0.75" bottom="0.75" header="0.3" footer="0.3"/>
  <pageSetup scale="57" orientation="landscape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'Travel Mileage Chart'!$B$3:$B$39</xm:f>
          </x14:formula1>
          <xm:sqref>D13:E35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87"/>
  <sheetViews>
    <sheetView topLeftCell="B1" zoomScale="85" zoomScaleNormal="85" workbookViewId="0">
      <selection activeCell="E13" sqref="E13"/>
    </sheetView>
  </sheetViews>
  <sheetFormatPr defaultRowHeight="15.6" x14ac:dyDescent="0.3"/>
  <cols>
    <col min="1" max="1" width="0.8984375" style="74" customWidth="1"/>
    <col min="2" max="2" width="12.19921875" style="116" customWidth="1"/>
    <col min="3" max="3" width="5.59765625" style="116" hidden="1" customWidth="1"/>
    <col min="4" max="4" width="28.09765625" style="74" customWidth="1"/>
    <col min="5" max="5" width="26.8984375" style="74" customWidth="1"/>
    <col min="6" max="6" width="37" style="117" hidden="1" customWidth="1"/>
    <col min="7" max="7" width="10.5" style="117" customWidth="1"/>
    <col min="8" max="8" width="7.19921875" style="116" customWidth="1"/>
    <col min="9" max="9" width="27.8984375" style="74" customWidth="1"/>
    <col min="10" max="13" width="11.8984375" style="118" customWidth="1"/>
    <col min="14" max="14" width="16" style="74" customWidth="1"/>
    <col min="15" max="15" width="18.3984375" style="74" customWidth="1"/>
    <col min="16" max="16" width="0.8984375" style="74" customWidth="1"/>
  </cols>
  <sheetData>
    <row r="1" spans="1:16" x14ac:dyDescent="0.3">
      <c r="A1" s="2"/>
      <c r="B1" s="75"/>
      <c r="C1" s="75"/>
      <c r="D1" s="2"/>
      <c r="E1" s="2"/>
      <c r="F1" s="76"/>
      <c r="G1" s="76"/>
      <c r="H1" s="75"/>
      <c r="I1" s="2"/>
      <c r="J1" s="77"/>
      <c r="K1" s="77"/>
      <c r="L1" s="77"/>
      <c r="M1" s="77"/>
      <c r="N1" s="2"/>
      <c r="O1" s="2"/>
      <c r="P1" s="2"/>
    </row>
    <row r="2" spans="1:16" ht="22.8" x14ac:dyDescent="0.4">
      <c r="A2" s="2"/>
      <c r="B2" s="133" t="s">
        <v>64</v>
      </c>
      <c r="C2" s="78"/>
      <c r="D2" s="131">
        <f>'Travel Expense p.1'!C10</f>
        <v>0</v>
      </c>
      <c r="E2" s="3"/>
      <c r="F2" s="185"/>
      <c r="G2" s="245" t="s">
        <v>0</v>
      </c>
      <c r="H2" s="245"/>
      <c r="I2" s="246"/>
      <c r="J2" s="246"/>
      <c r="K2" s="79"/>
      <c r="L2" s="79"/>
      <c r="M2" s="79"/>
      <c r="N2" s="247" t="s">
        <v>33</v>
      </c>
      <c r="O2" s="248"/>
      <c r="P2" s="2"/>
    </row>
    <row r="3" spans="1:16" ht="20.25" customHeight="1" x14ac:dyDescent="0.3">
      <c r="A3" s="2"/>
      <c r="B3" s="133" t="s">
        <v>65</v>
      </c>
      <c r="C3" s="78"/>
      <c r="D3" s="131">
        <f>'Travel Expense p.1'!F10</f>
        <v>0</v>
      </c>
      <c r="E3" s="3"/>
      <c r="F3" s="80"/>
      <c r="G3" s="80"/>
      <c r="H3" s="78"/>
      <c r="I3" s="6"/>
      <c r="J3" s="81"/>
      <c r="K3" s="82"/>
      <c r="L3" s="82"/>
      <c r="M3" s="82"/>
      <c r="N3" s="195" t="s">
        <v>150</v>
      </c>
      <c r="O3" s="3"/>
      <c r="P3" s="2"/>
    </row>
    <row r="4" spans="1:16" ht="17.399999999999999" x14ac:dyDescent="0.3">
      <c r="A4" s="2"/>
      <c r="B4" s="78"/>
      <c r="C4" s="78"/>
      <c r="D4" s="3"/>
      <c r="E4" s="3"/>
      <c r="F4" s="186"/>
      <c r="G4" s="249" t="s">
        <v>34</v>
      </c>
      <c r="H4" s="249"/>
      <c r="I4" s="250"/>
      <c r="J4" s="250"/>
      <c r="K4" s="83"/>
      <c r="L4" s="83"/>
      <c r="M4" s="83"/>
      <c r="N4" s="84" t="s">
        <v>141</v>
      </c>
      <c r="O4" s="12"/>
      <c r="P4" s="120"/>
    </row>
    <row r="5" spans="1:16" ht="17.399999999999999" x14ac:dyDescent="0.3">
      <c r="A5" s="2"/>
      <c r="B5" s="78"/>
      <c r="C5" s="78"/>
      <c r="D5" s="3"/>
      <c r="E5" s="3"/>
      <c r="F5" s="80"/>
      <c r="G5" s="80"/>
      <c r="H5" s="78"/>
      <c r="I5" s="3"/>
      <c r="J5" s="83"/>
      <c r="K5" s="85"/>
      <c r="L5" s="85"/>
      <c r="M5" s="85"/>
      <c r="N5" s="12"/>
      <c r="O5" s="12"/>
      <c r="P5" s="120"/>
    </row>
    <row r="6" spans="1:16" ht="17.399999999999999" x14ac:dyDescent="0.3">
      <c r="A6" s="2"/>
      <c r="B6" s="86" t="s">
        <v>4</v>
      </c>
      <c r="C6" s="86"/>
      <c r="D6" s="251">
        <f>'Travel Expense p.1'!C6</f>
        <v>0</v>
      </c>
      <c r="E6" s="251"/>
      <c r="F6" s="80"/>
      <c r="G6" s="80"/>
      <c r="H6" s="78"/>
      <c r="I6" s="87" t="s">
        <v>5</v>
      </c>
      <c r="J6" s="252">
        <f>'Travel Expense p.1'!C8</f>
        <v>0</v>
      </c>
      <c r="K6" s="252"/>
      <c r="L6" s="252"/>
      <c r="M6" s="252"/>
      <c r="N6" s="252"/>
      <c r="O6" s="7"/>
      <c r="P6" s="2"/>
    </row>
    <row r="7" spans="1:16" ht="17.399999999999999" x14ac:dyDescent="0.3">
      <c r="A7" s="2"/>
      <c r="B7" s="86"/>
      <c r="C7" s="86"/>
      <c r="D7" s="88"/>
      <c r="E7" s="7"/>
      <c r="F7" s="80"/>
      <c r="G7" s="80"/>
      <c r="H7" s="78"/>
      <c r="I7" s="89"/>
      <c r="J7" s="83"/>
      <c r="K7" s="90"/>
      <c r="L7" s="90"/>
      <c r="M7" s="90"/>
      <c r="N7" s="91"/>
      <c r="O7" s="7"/>
      <c r="P7" s="2"/>
    </row>
    <row r="8" spans="1:16" ht="17.399999999999999" x14ac:dyDescent="0.3">
      <c r="A8" s="2"/>
      <c r="B8" s="92" t="s">
        <v>56</v>
      </c>
      <c r="C8" s="93"/>
      <c r="D8" s="94"/>
      <c r="E8" s="94"/>
      <c r="F8" s="95"/>
      <c r="G8" s="95"/>
      <c r="H8" s="93"/>
      <c r="I8" s="94"/>
      <c r="J8" s="243"/>
      <c r="K8" s="244"/>
      <c r="L8" s="184"/>
      <c r="M8" s="97"/>
      <c r="N8" s="65"/>
      <c r="O8" s="65"/>
      <c r="P8" s="183"/>
    </row>
    <row r="9" spans="1:16" ht="17.399999999999999" x14ac:dyDescent="0.3">
      <c r="A9" s="2"/>
      <c r="B9" s="274" t="s">
        <v>96</v>
      </c>
      <c r="C9" s="274" t="s">
        <v>35</v>
      </c>
      <c r="D9" s="277" t="s">
        <v>36</v>
      </c>
      <c r="E9" s="278"/>
      <c r="F9" s="125"/>
      <c r="G9" s="279" t="s">
        <v>37</v>
      </c>
      <c r="H9" s="282" t="s">
        <v>38</v>
      </c>
      <c r="I9" s="285" t="s">
        <v>39</v>
      </c>
      <c r="J9" s="258" t="s">
        <v>40</v>
      </c>
      <c r="K9" s="259"/>
      <c r="L9" s="260"/>
      <c r="M9" s="261" t="s">
        <v>41</v>
      </c>
      <c r="N9" s="262"/>
      <c r="O9" s="263"/>
      <c r="P9" s="2"/>
    </row>
    <row r="10" spans="1:16" x14ac:dyDescent="0.3">
      <c r="A10" s="2"/>
      <c r="B10" s="275"/>
      <c r="C10" s="275"/>
      <c r="D10" s="267" t="s">
        <v>42</v>
      </c>
      <c r="E10" s="268"/>
      <c r="F10" s="126"/>
      <c r="G10" s="280"/>
      <c r="H10" s="283"/>
      <c r="I10" s="286"/>
      <c r="J10" s="269" t="s">
        <v>43</v>
      </c>
      <c r="K10" s="269"/>
      <c r="L10" s="269"/>
      <c r="M10" s="264"/>
      <c r="N10" s="265"/>
      <c r="O10" s="266"/>
      <c r="P10" s="2"/>
    </row>
    <row r="11" spans="1:16" x14ac:dyDescent="0.3">
      <c r="A11" s="2"/>
      <c r="B11" s="275"/>
      <c r="C11" s="275"/>
      <c r="D11" s="270"/>
      <c r="E11" s="270"/>
      <c r="F11" s="127"/>
      <c r="G11" s="280"/>
      <c r="H11" s="283"/>
      <c r="I11" s="286"/>
      <c r="J11" s="271" t="s">
        <v>44</v>
      </c>
      <c r="K11" s="271"/>
      <c r="L11" s="271"/>
      <c r="M11" s="98"/>
      <c r="N11" s="272" t="s">
        <v>45</v>
      </c>
      <c r="O11" s="273"/>
      <c r="P11" s="2"/>
    </row>
    <row r="12" spans="1:16" x14ac:dyDescent="0.3">
      <c r="A12" s="2"/>
      <c r="B12" s="276"/>
      <c r="C12" s="276"/>
      <c r="D12" s="99" t="s">
        <v>46</v>
      </c>
      <c r="E12" s="100" t="s">
        <v>47</v>
      </c>
      <c r="F12" s="128"/>
      <c r="G12" s="281"/>
      <c r="H12" s="284"/>
      <c r="I12" s="287"/>
      <c r="J12" s="101" t="s">
        <v>48</v>
      </c>
      <c r="K12" s="101" t="s">
        <v>49</v>
      </c>
      <c r="L12" s="101" t="s">
        <v>50</v>
      </c>
      <c r="M12" s="101" t="s">
        <v>51</v>
      </c>
      <c r="N12" s="102" t="s">
        <v>52</v>
      </c>
      <c r="O12" s="102" t="s">
        <v>53</v>
      </c>
      <c r="P12" s="2"/>
    </row>
    <row r="13" spans="1:16" x14ac:dyDescent="0.3">
      <c r="A13" s="2"/>
      <c r="B13" s="132"/>
      <c r="C13" s="103"/>
      <c r="D13" s="122" t="s">
        <v>98</v>
      </c>
      <c r="E13" s="122" t="s">
        <v>98</v>
      </c>
      <c r="F13" s="129" t="str">
        <f t="shared" ref="F13:F35" si="0">CONCATENATE(D13,E13)</f>
        <v>--</v>
      </c>
      <c r="G13" s="130" t="str">
        <f>VLOOKUP(F13,'Travel Mileage Chart'!$C$2:$D$1334,2,FALSE)</f>
        <v xml:space="preserve"> </v>
      </c>
      <c r="H13" s="104"/>
      <c r="I13" s="192"/>
      <c r="J13" s="105">
        <v>0</v>
      </c>
      <c r="K13" s="106"/>
      <c r="L13" s="106"/>
      <c r="M13" s="106"/>
      <c r="N13" s="161"/>
      <c r="O13" s="106"/>
      <c r="P13" s="2"/>
    </row>
    <row r="14" spans="1:16" x14ac:dyDescent="0.3">
      <c r="A14" s="2"/>
      <c r="B14" s="132"/>
      <c r="C14" s="103"/>
      <c r="D14" s="122" t="s">
        <v>98</v>
      </c>
      <c r="E14" s="122" t="s">
        <v>98</v>
      </c>
      <c r="F14" s="129" t="str">
        <f t="shared" si="0"/>
        <v>--</v>
      </c>
      <c r="G14" s="130" t="str">
        <f>VLOOKUP(F14,'Travel Mileage Chart'!$C$2:$D$1334,2,FALSE)</f>
        <v xml:space="preserve"> </v>
      </c>
      <c r="H14" s="107"/>
      <c r="I14" s="193"/>
      <c r="J14" s="105"/>
      <c r="K14" s="106"/>
      <c r="L14" s="106"/>
      <c r="M14" s="105"/>
      <c r="N14" s="161"/>
      <c r="O14" s="106"/>
      <c r="P14" s="2"/>
    </row>
    <row r="15" spans="1:16" x14ac:dyDescent="0.3">
      <c r="A15" s="2"/>
      <c r="B15" s="132"/>
      <c r="C15" s="103"/>
      <c r="D15" s="122" t="s">
        <v>98</v>
      </c>
      <c r="E15" s="122" t="s">
        <v>98</v>
      </c>
      <c r="F15" s="129" t="str">
        <f t="shared" si="0"/>
        <v>--</v>
      </c>
      <c r="G15" s="130" t="str">
        <f>VLOOKUP(F15,'Travel Mileage Chart'!$C$2:$D$1334,2,FALSE)</f>
        <v xml:space="preserve"> </v>
      </c>
      <c r="H15" s="104"/>
      <c r="I15" s="193"/>
      <c r="J15" s="105"/>
      <c r="K15" s="106"/>
      <c r="L15" s="106"/>
      <c r="M15" s="105"/>
      <c r="N15" s="161"/>
      <c r="O15" s="106"/>
      <c r="P15" s="2"/>
    </row>
    <row r="16" spans="1:16" x14ac:dyDescent="0.3">
      <c r="A16" s="2"/>
      <c r="B16" s="132"/>
      <c r="C16" s="103"/>
      <c r="D16" s="122" t="s">
        <v>98</v>
      </c>
      <c r="E16" s="122" t="s">
        <v>98</v>
      </c>
      <c r="F16" s="129" t="str">
        <f t="shared" si="0"/>
        <v>--</v>
      </c>
      <c r="G16" s="130" t="str">
        <f>VLOOKUP(F16,'Travel Mileage Chart'!$C$2:$D$1334,2,FALSE)</f>
        <v xml:space="preserve"> </v>
      </c>
      <c r="H16" s="107"/>
      <c r="I16" s="193"/>
      <c r="J16" s="105"/>
      <c r="K16" s="106"/>
      <c r="L16" s="106"/>
      <c r="M16" s="105"/>
      <c r="N16" s="161"/>
      <c r="O16" s="106"/>
      <c r="P16" s="2"/>
    </row>
    <row r="17" spans="1:16" ht="20.399999999999999" x14ac:dyDescent="0.3">
      <c r="A17" s="108"/>
      <c r="B17" s="132"/>
      <c r="C17" s="109"/>
      <c r="D17" s="122" t="s">
        <v>98</v>
      </c>
      <c r="E17" s="122" t="s">
        <v>98</v>
      </c>
      <c r="F17" s="129" t="str">
        <f t="shared" si="0"/>
        <v>--</v>
      </c>
      <c r="G17" s="130" t="str">
        <f>VLOOKUP(F17,'Travel Mileage Chart'!$C$2:$D$1334,2,FALSE)</f>
        <v xml:space="preserve"> </v>
      </c>
      <c r="H17" s="104"/>
      <c r="I17" s="194"/>
      <c r="J17" s="105"/>
      <c r="K17" s="106"/>
      <c r="L17" s="106"/>
      <c r="M17" s="110"/>
      <c r="N17" s="161"/>
      <c r="O17" s="106"/>
      <c r="P17" s="2"/>
    </row>
    <row r="18" spans="1:16" ht="20.399999999999999" x14ac:dyDescent="0.3">
      <c r="A18" s="108"/>
      <c r="B18" s="132"/>
      <c r="C18" s="109"/>
      <c r="D18" s="122" t="s">
        <v>98</v>
      </c>
      <c r="E18" s="122" t="s">
        <v>98</v>
      </c>
      <c r="F18" s="129" t="str">
        <f t="shared" si="0"/>
        <v>--</v>
      </c>
      <c r="G18" s="130" t="str">
        <f>VLOOKUP(F18,'Travel Mileage Chart'!$C$2:$D$1334,2,FALSE)</f>
        <v xml:space="preserve"> </v>
      </c>
      <c r="H18" s="104"/>
      <c r="I18" s="194"/>
      <c r="J18" s="105"/>
      <c r="K18" s="106"/>
      <c r="L18" s="106"/>
      <c r="M18" s="110"/>
      <c r="N18" s="161"/>
      <c r="O18" s="106"/>
      <c r="P18" s="2"/>
    </row>
    <row r="19" spans="1:16" ht="20.399999999999999" x14ac:dyDescent="0.3">
      <c r="A19" s="108"/>
      <c r="B19" s="132"/>
      <c r="C19" s="109"/>
      <c r="D19" s="122" t="s">
        <v>98</v>
      </c>
      <c r="E19" s="122" t="s">
        <v>98</v>
      </c>
      <c r="F19" s="129" t="str">
        <f t="shared" si="0"/>
        <v>--</v>
      </c>
      <c r="G19" s="130" t="str">
        <f>VLOOKUP(F19,'Travel Mileage Chart'!$C$2:$D$1334,2,FALSE)</f>
        <v xml:space="preserve"> </v>
      </c>
      <c r="H19" s="107"/>
      <c r="I19" s="194"/>
      <c r="J19" s="105"/>
      <c r="K19" s="106"/>
      <c r="L19" s="106"/>
      <c r="M19" s="110"/>
      <c r="N19" s="161"/>
      <c r="O19" s="106"/>
      <c r="P19" s="2"/>
    </row>
    <row r="20" spans="1:16" ht="20.399999999999999" x14ac:dyDescent="0.3">
      <c r="A20" s="108"/>
      <c r="B20" s="132"/>
      <c r="C20" s="109"/>
      <c r="D20" s="122" t="s">
        <v>98</v>
      </c>
      <c r="E20" s="122" t="s">
        <v>98</v>
      </c>
      <c r="F20" s="129" t="str">
        <f t="shared" si="0"/>
        <v>--</v>
      </c>
      <c r="G20" s="130" t="str">
        <f>VLOOKUP(F20,'Travel Mileage Chart'!$C$2:$D$1334,2,FALSE)</f>
        <v xml:space="preserve"> </v>
      </c>
      <c r="H20" s="104"/>
      <c r="I20" s="194"/>
      <c r="J20" s="105"/>
      <c r="K20" s="106"/>
      <c r="L20" s="106"/>
      <c r="M20" s="110"/>
      <c r="N20" s="161"/>
      <c r="O20" s="106"/>
      <c r="P20" s="2"/>
    </row>
    <row r="21" spans="1:16" ht="20.399999999999999" x14ac:dyDescent="0.3">
      <c r="A21" s="108"/>
      <c r="B21" s="132"/>
      <c r="C21" s="109"/>
      <c r="D21" s="122" t="s">
        <v>98</v>
      </c>
      <c r="E21" s="122" t="s">
        <v>98</v>
      </c>
      <c r="F21" s="129" t="str">
        <f t="shared" si="0"/>
        <v>--</v>
      </c>
      <c r="G21" s="130" t="str">
        <f>VLOOKUP(F21,'Travel Mileage Chart'!$C$2:$D$1334,2,FALSE)</f>
        <v xml:space="preserve"> </v>
      </c>
      <c r="H21" s="107"/>
      <c r="I21" s="194"/>
      <c r="J21" s="105"/>
      <c r="K21" s="106"/>
      <c r="L21" s="106"/>
      <c r="M21" s="110"/>
      <c r="N21" s="161"/>
      <c r="O21" s="106"/>
      <c r="P21" s="2"/>
    </row>
    <row r="22" spans="1:16" ht="20.399999999999999" x14ac:dyDescent="0.3">
      <c r="A22" s="108"/>
      <c r="B22" s="132"/>
      <c r="C22" s="109"/>
      <c r="D22" s="122" t="s">
        <v>98</v>
      </c>
      <c r="E22" s="122" t="s">
        <v>98</v>
      </c>
      <c r="F22" s="129" t="str">
        <f t="shared" si="0"/>
        <v>--</v>
      </c>
      <c r="G22" s="130" t="str">
        <f>VLOOKUP(F22,'Travel Mileage Chart'!$C$2:$D$1334,2,FALSE)</f>
        <v xml:space="preserve"> </v>
      </c>
      <c r="H22" s="104"/>
      <c r="I22" s="194"/>
      <c r="J22" s="105"/>
      <c r="K22" s="106"/>
      <c r="L22" s="106"/>
      <c r="M22" s="110"/>
      <c r="N22" s="161"/>
      <c r="O22" s="106"/>
      <c r="P22" s="2"/>
    </row>
    <row r="23" spans="1:16" ht="20.399999999999999" x14ac:dyDescent="0.3">
      <c r="A23" s="108"/>
      <c r="B23" s="132"/>
      <c r="C23" s="109"/>
      <c r="D23" s="122" t="s">
        <v>98</v>
      </c>
      <c r="E23" s="122" t="s">
        <v>98</v>
      </c>
      <c r="F23" s="129" t="str">
        <f t="shared" si="0"/>
        <v>--</v>
      </c>
      <c r="G23" s="130" t="str">
        <f>VLOOKUP(F23,'Travel Mileage Chart'!$C$2:$D$1334,2,FALSE)</f>
        <v xml:space="preserve"> </v>
      </c>
      <c r="H23" s="107"/>
      <c r="I23" s="194"/>
      <c r="J23" s="105"/>
      <c r="K23" s="106"/>
      <c r="L23" s="106"/>
      <c r="M23" s="110"/>
      <c r="N23" s="161"/>
      <c r="O23" s="106"/>
      <c r="P23" s="2"/>
    </row>
    <row r="24" spans="1:16" ht="20.399999999999999" x14ac:dyDescent="0.3">
      <c r="A24" s="108"/>
      <c r="B24" s="132"/>
      <c r="C24" s="109"/>
      <c r="D24" s="122" t="s">
        <v>98</v>
      </c>
      <c r="E24" s="122" t="s">
        <v>98</v>
      </c>
      <c r="F24" s="129" t="str">
        <f t="shared" si="0"/>
        <v>--</v>
      </c>
      <c r="G24" s="130" t="str">
        <f>VLOOKUP(F24,'Travel Mileage Chart'!$C$2:$D$1334,2,FALSE)</f>
        <v xml:space="preserve"> </v>
      </c>
      <c r="H24" s="104"/>
      <c r="I24" s="194"/>
      <c r="J24" s="105"/>
      <c r="K24" s="106"/>
      <c r="L24" s="106"/>
      <c r="M24" s="110"/>
      <c r="N24" s="161"/>
      <c r="O24" s="106"/>
      <c r="P24" s="2"/>
    </row>
    <row r="25" spans="1:16" ht="20.399999999999999" x14ac:dyDescent="0.3">
      <c r="A25" s="108"/>
      <c r="B25" s="132"/>
      <c r="C25" s="109"/>
      <c r="D25" s="122" t="s">
        <v>98</v>
      </c>
      <c r="E25" s="122" t="s">
        <v>98</v>
      </c>
      <c r="F25" s="129" t="str">
        <f t="shared" si="0"/>
        <v>--</v>
      </c>
      <c r="G25" s="130" t="str">
        <f>VLOOKUP(F25,'Travel Mileage Chart'!$C$2:$D$1334,2,FALSE)</f>
        <v xml:space="preserve"> </v>
      </c>
      <c r="H25" s="107"/>
      <c r="I25" s="194"/>
      <c r="J25" s="105"/>
      <c r="K25" s="106"/>
      <c r="L25" s="106"/>
      <c r="M25" s="110"/>
      <c r="N25" s="161"/>
      <c r="O25" s="106"/>
      <c r="P25" s="2"/>
    </row>
    <row r="26" spans="1:16" ht="20.399999999999999" x14ac:dyDescent="0.3">
      <c r="A26" s="108"/>
      <c r="B26" s="132"/>
      <c r="C26" s="109"/>
      <c r="D26" s="122" t="s">
        <v>98</v>
      </c>
      <c r="E26" s="122" t="s">
        <v>98</v>
      </c>
      <c r="F26" s="129" t="str">
        <f t="shared" si="0"/>
        <v>--</v>
      </c>
      <c r="G26" s="130" t="str">
        <f>VLOOKUP(F26,'Travel Mileage Chart'!$C$2:$D$1334,2,FALSE)</f>
        <v xml:space="preserve"> </v>
      </c>
      <c r="H26" s="104"/>
      <c r="I26" s="194"/>
      <c r="J26" s="105"/>
      <c r="K26" s="106"/>
      <c r="L26" s="106"/>
      <c r="M26" s="110"/>
      <c r="N26" s="161"/>
      <c r="O26" s="106"/>
      <c r="P26" s="2"/>
    </row>
    <row r="27" spans="1:16" ht="20.399999999999999" x14ac:dyDescent="0.3">
      <c r="A27" s="108"/>
      <c r="B27" s="132"/>
      <c r="C27" s="109"/>
      <c r="D27" s="122" t="s">
        <v>98</v>
      </c>
      <c r="E27" s="122" t="s">
        <v>98</v>
      </c>
      <c r="F27" s="129" t="str">
        <f t="shared" si="0"/>
        <v>--</v>
      </c>
      <c r="G27" s="130" t="str">
        <f>VLOOKUP(F27,'Travel Mileage Chart'!$C$2:$D$1334,2,FALSE)</f>
        <v xml:space="preserve"> </v>
      </c>
      <c r="H27" s="104"/>
      <c r="I27" s="192"/>
      <c r="J27" s="105"/>
      <c r="K27" s="106"/>
      <c r="L27" s="106"/>
      <c r="M27" s="110"/>
      <c r="N27" s="161"/>
      <c r="O27" s="106"/>
      <c r="P27" s="2"/>
    </row>
    <row r="28" spans="1:16" ht="20.399999999999999" x14ac:dyDescent="0.3">
      <c r="A28" s="108"/>
      <c r="B28" s="132"/>
      <c r="C28" s="109"/>
      <c r="D28" s="122" t="s">
        <v>98</v>
      </c>
      <c r="E28" s="122" t="s">
        <v>98</v>
      </c>
      <c r="F28" s="129" t="str">
        <f t="shared" si="0"/>
        <v>--</v>
      </c>
      <c r="G28" s="130" t="str">
        <f>VLOOKUP(F28,'Travel Mileage Chart'!$C$2:$D$1334,2,FALSE)</f>
        <v xml:space="preserve"> </v>
      </c>
      <c r="H28" s="104"/>
      <c r="I28" s="192"/>
      <c r="J28" s="105"/>
      <c r="K28" s="106"/>
      <c r="L28" s="106"/>
      <c r="M28" s="110"/>
      <c r="N28" s="161"/>
      <c r="O28" s="106"/>
      <c r="P28" s="2"/>
    </row>
    <row r="29" spans="1:16" ht="20.399999999999999" x14ac:dyDescent="0.3">
      <c r="A29" s="108"/>
      <c r="B29" s="132"/>
      <c r="C29" s="109"/>
      <c r="D29" s="122" t="s">
        <v>98</v>
      </c>
      <c r="E29" s="122" t="s">
        <v>98</v>
      </c>
      <c r="F29" s="129" t="str">
        <f t="shared" si="0"/>
        <v>--</v>
      </c>
      <c r="G29" s="130" t="str">
        <f>VLOOKUP(F29,'Travel Mileage Chart'!$C$2:$D$1334,2,FALSE)</f>
        <v xml:space="preserve"> </v>
      </c>
      <c r="H29" s="109"/>
      <c r="I29" s="194"/>
      <c r="J29" s="105"/>
      <c r="K29" s="106"/>
      <c r="L29" s="106"/>
      <c r="M29" s="110"/>
      <c r="N29" s="161"/>
      <c r="O29" s="106"/>
      <c r="P29" s="2"/>
    </row>
    <row r="30" spans="1:16" ht="20.399999999999999" x14ac:dyDescent="0.3">
      <c r="A30" s="108"/>
      <c r="B30" s="132"/>
      <c r="C30" s="109"/>
      <c r="D30" s="122" t="s">
        <v>98</v>
      </c>
      <c r="E30" s="122" t="s">
        <v>98</v>
      </c>
      <c r="F30" s="129" t="str">
        <f t="shared" si="0"/>
        <v>--</v>
      </c>
      <c r="G30" s="130" t="str">
        <f>VLOOKUP(F30,'Travel Mileage Chart'!$C$2:$D$1334,2,FALSE)</f>
        <v xml:space="preserve"> </v>
      </c>
      <c r="H30" s="109"/>
      <c r="I30" s="194"/>
      <c r="J30" s="105"/>
      <c r="K30" s="106"/>
      <c r="L30" s="106"/>
      <c r="M30" s="110"/>
      <c r="N30" s="161"/>
      <c r="O30" s="106"/>
      <c r="P30" s="2"/>
    </row>
    <row r="31" spans="1:16" ht="20.399999999999999" x14ac:dyDescent="0.3">
      <c r="A31" s="108"/>
      <c r="B31" s="132"/>
      <c r="C31" s="109"/>
      <c r="D31" s="122" t="s">
        <v>98</v>
      </c>
      <c r="E31" s="122" t="s">
        <v>98</v>
      </c>
      <c r="F31" s="129" t="str">
        <f t="shared" si="0"/>
        <v>--</v>
      </c>
      <c r="G31" s="130" t="str">
        <f>VLOOKUP(F31,'Travel Mileage Chart'!$C$2:$D$1334,2,FALSE)</f>
        <v xml:space="preserve"> </v>
      </c>
      <c r="H31" s="109"/>
      <c r="I31" s="194"/>
      <c r="J31" s="105"/>
      <c r="K31" s="106"/>
      <c r="L31" s="106"/>
      <c r="M31" s="110"/>
      <c r="N31" s="161"/>
      <c r="O31" s="106"/>
      <c r="P31" s="2"/>
    </row>
    <row r="32" spans="1:16" ht="20.399999999999999" x14ac:dyDescent="0.3">
      <c r="A32" s="108"/>
      <c r="B32" s="132"/>
      <c r="C32" s="109"/>
      <c r="D32" s="122" t="s">
        <v>98</v>
      </c>
      <c r="E32" s="122" t="s">
        <v>98</v>
      </c>
      <c r="F32" s="129" t="str">
        <f t="shared" si="0"/>
        <v>--</v>
      </c>
      <c r="G32" s="130" t="str">
        <f>VLOOKUP(F32,'Travel Mileage Chart'!$C$2:$D$1334,2,FALSE)</f>
        <v xml:space="preserve"> </v>
      </c>
      <c r="H32" s="109"/>
      <c r="I32" s="194"/>
      <c r="J32" s="105"/>
      <c r="K32" s="106"/>
      <c r="L32" s="106"/>
      <c r="M32" s="110"/>
      <c r="N32" s="161"/>
      <c r="O32" s="106"/>
      <c r="P32" s="2"/>
    </row>
    <row r="33" spans="1:16" ht="20.399999999999999" x14ac:dyDescent="0.3">
      <c r="A33" s="108"/>
      <c r="B33" s="132"/>
      <c r="C33" s="109"/>
      <c r="D33" s="122" t="s">
        <v>98</v>
      </c>
      <c r="E33" s="122" t="s">
        <v>98</v>
      </c>
      <c r="F33" s="129" t="str">
        <f t="shared" si="0"/>
        <v>--</v>
      </c>
      <c r="G33" s="130" t="str">
        <f>VLOOKUP(F33,'Travel Mileage Chart'!$C$2:$D$1334,2,FALSE)</f>
        <v xml:space="preserve"> </v>
      </c>
      <c r="H33" s="109"/>
      <c r="I33" s="194"/>
      <c r="J33" s="105"/>
      <c r="K33" s="106"/>
      <c r="L33" s="106"/>
      <c r="M33" s="110"/>
      <c r="N33" s="161"/>
      <c r="O33" s="106"/>
      <c r="P33" s="2"/>
    </row>
    <row r="34" spans="1:16" ht="20.399999999999999" x14ac:dyDescent="0.3">
      <c r="A34" s="108"/>
      <c r="B34" s="132"/>
      <c r="C34" s="109"/>
      <c r="D34" s="122" t="s">
        <v>98</v>
      </c>
      <c r="E34" s="122" t="s">
        <v>98</v>
      </c>
      <c r="F34" s="129" t="str">
        <f t="shared" si="0"/>
        <v>--</v>
      </c>
      <c r="G34" s="130" t="str">
        <f>VLOOKUP(F34,'Travel Mileage Chart'!$C$2:$D$1334,2,FALSE)</f>
        <v xml:space="preserve"> </v>
      </c>
      <c r="H34" s="109"/>
      <c r="I34" s="194"/>
      <c r="J34" s="105"/>
      <c r="K34" s="106"/>
      <c r="L34" s="106"/>
      <c r="M34" s="110"/>
      <c r="N34" s="161"/>
      <c r="O34" s="106"/>
      <c r="P34" s="2"/>
    </row>
    <row r="35" spans="1:16" ht="20.399999999999999" x14ac:dyDescent="0.3">
      <c r="A35" s="108"/>
      <c r="B35" s="132"/>
      <c r="C35" s="109"/>
      <c r="D35" s="122" t="s">
        <v>98</v>
      </c>
      <c r="E35" s="122" t="s">
        <v>98</v>
      </c>
      <c r="F35" s="129" t="str">
        <f t="shared" si="0"/>
        <v>--</v>
      </c>
      <c r="G35" s="130" t="str">
        <f>VLOOKUP(F35,'Travel Mileage Chart'!$C$2:$D$1334,2,FALSE)</f>
        <v xml:space="preserve"> </v>
      </c>
      <c r="H35" s="109"/>
      <c r="I35" s="194"/>
      <c r="J35" s="105"/>
      <c r="K35" s="106"/>
      <c r="L35" s="106"/>
      <c r="M35" s="110"/>
      <c r="N35" s="160"/>
      <c r="O35" s="106"/>
      <c r="P35" s="2"/>
    </row>
    <row r="36" spans="1:16" ht="20.399999999999999" x14ac:dyDescent="0.3">
      <c r="A36" s="108"/>
      <c r="B36" s="253"/>
      <c r="C36" s="254"/>
      <c r="D36" s="255"/>
      <c r="E36" s="112" t="s">
        <v>54</v>
      </c>
      <c r="F36" s="113"/>
      <c r="G36" s="113">
        <f>SUM(G13:G35)</f>
        <v>0</v>
      </c>
      <c r="H36" s="256"/>
      <c r="I36" s="257"/>
      <c r="J36" s="114">
        <f>SUM(J13:J35)</f>
        <v>0</v>
      </c>
      <c r="K36" s="114">
        <f>SUM(K13:K35)</f>
        <v>0</v>
      </c>
      <c r="L36" s="114">
        <f>SUM(L13:L35)</f>
        <v>0</v>
      </c>
      <c r="M36" s="114">
        <f>SUM(M13:M35)</f>
        <v>0</v>
      </c>
      <c r="N36" s="111"/>
      <c r="O36" s="114">
        <f>SUM(O13:O35)</f>
        <v>0</v>
      </c>
      <c r="P36" s="2"/>
    </row>
    <row r="37" spans="1:16" x14ac:dyDescent="0.3">
      <c r="A37" s="2"/>
      <c r="B37" s="115"/>
      <c r="C37" s="75"/>
      <c r="D37" s="2"/>
      <c r="E37" s="2"/>
      <c r="F37" s="76"/>
      <c r="G37" s="76"/>
      <c r="H37" s="75"/>
      <c r="I37" s="2"/>
      <c r="J37" s="77"/>
      <c r="K37" s="77"/>
      <c r="L37" s="77"/>
      <c r="M37" s="77"/>
      <c r="N37" s="2"/>
      <c r="O37" s="2"/>
      <c r="P37" s="2"/>
    </row>
    <row r="40" spans="1:16" hidden="1" x14ac:dyDescent="0.3">
      <c r="D40" s="74" t="s">
        <v>65</v>
      </c>
      <c r="E40" s="74" t="s">
        <v>64</v>
      </c>
      <c r="P40" s="146"/>
    </row>
    <row r="41" spans="1:16" hidden="1" x14ac:dyDescent="0.3">
      <c r="D41" s="145" t="s">
        <v>98</v>
      </c>
      <c r="E41" s="145" t="s">
        <v>98</v>
      </c>
    </row>
    <row r="42" spans="1:16" hidden="1" x14ac:dyDescent="0.3">
      <c r="D42" s="187" t="s">
        <v>138</v>
      </c>
      <c r="E42" s="187" t="s">
        <v>138</v>
      </c>
      <c r="P42" s="146"/>
    </row>
    <row r="43" spans="1:16" hidden="1" x14ac:dyDescent="0.3">
      <c r="D43" s="187" t="s">
        <v>137</v>
      </c>
      <c r="E43" s="187" t="s">
        <v>137</v>
      </c>
      <c r="P43" s="146"/>
    </row>
    <row r="44" spans="1:16" hidden="1" x14ac:dyDescent="0.3">
      <c r="D44" s="135" t="s">
        <v>63</v>
      </c>
      <c r="E44" s="135" t="s">
        <v>63</v>
      </c>
      <c r="P44" s="146"/>
    </row>
    <row r="45" spans="1:16" hidden="1" x14ac:dyDescent="0.3">
      <c r="D45" s="135" t="s">
        <v>71</v>
      </c>
      <c r="E45" s="135" t="s">
        <v>71</v>
      </c>
      <c r="P45" s="146"/>
    </row>
    <row r="46" spans="1:16" hidden="1" x14ac:dyDescent="0.3">
      <c r="D46" s="135" t="s">
        <v>74</v>
      </c>
      <c r="E46" s="135" t="s">
        <v>74</v>
      </c>
      <c r="P46" s="146"/>
    </row>
    <row r="47" spans="1:16" hidden="1" x14ac:dyDescent="0.3">
      <c r="D47" s="135" t="s">
        <v>72</v>
      </c>
      <c r="E47" s="135" t="s">
        <v>72</v>
      </c>
      <c r="P47" s="146"/>
    </row>
    <row r="48" spans="1:16" hidden="1" x14ac:dyDescent="0.3">
      <c r="D48" s="135" t="s">
        <v>73</v>
      </c>
      <c r="E48" s="135" t="s">
        <v>73</v>
      </c>
      <c r="P48" s="146"/>
    </row>
    <row r="49" spans="2:16" customFormat="1" hidden="1" x14ac:dyDescent="0.3">
      <c r="B49" s="119"/>
      <c r="C49" s="116"/>
      <c r="D49" s="135" t="s">
        <v>87</v>
      </c>
      <c r="E49" s="135" t="s">
        <v>87</v>
      </c>
      <c r="F49" s="117"/>
      <c r="G49" s="117"/>
      <c r="H49" s="116"/>
      <c r="I49" s="74"/>
      <c r="J49" s="118"/>
      <c r="K49" s="118"/>
      <c r="L49" s="118"/>
      <c r="M49" s="118"/>
      <c r="N49" s="74"/>
      <c r="O49" s="74"/>
      <c r="P49" s="146"/>
    </row>
    <row r="50" spans="2:16" customFormat="1" hidden="1" x14ac:dyDescent="0.3">
      <c r="B50" s="116"/>
      <c r="C50" s="116"/>
      <c r="D50" s="134" t="s">
        <v>75</v>
      </c>
      <c r="E50" s="134" t="s">
        <v>75</v>
      </c>
      <c r="F50" s="117"/>
      <c r="G50" s="117"/>
      <c r="H50" s="116"/>
      <c r="I50" s="74"/>
      <c r="J50" s="118"/>
      <c r="K50" s="118"/>
      <c r="L50" s="118"/>
      <c r="M50" s="118"/>
      <c r="N50" s="74"/>
      <c r="O50" s="74"/>
      <c r="P50" s="146"/>
    </row>
    <row r="51" spans="2:16" customFormat="1" hidden="1" x14ac:dyDescent="0.3">
      <c r="B51" s="116"/>
      <c r="C51" s="116"/>
      <c r="D51" s="134" t="s">
        <v>78</v>
      </c>
      <c r="E51" s="134" t="s">
        <v>78</v>
      </c>
      <c r="F51" s="117"/>
      <c r="G51" s="117"/>
      <c r="H51" s="116"/>
      <c r="I51" s="74"/>
      <c r="J51" s="118"/>
      <c r="K51" s="118"/>
      <c r="L51" s="118"/>
      <c r="M51" s="118"/>
      <c r="N51" s="74"/>
      <c r="O51" s="74"/>
      <c r="P51" s="146"/>
    </row>
    <row r="52" spans="2:16" customFormat="1" hidden="1" x14ac:dyDescent="0.3">
      <c r="B52" s="116"/>
      <c r="C52" s="116"/>
      <c r="D52" s="134" t="s">
        <v>76</v>
      </c>
      <c r="E52" s="134" t="s">
        <v>76</v>
      </c>
      <c r="F52" s="117"/>
      <c r="G52" s="117"/>
      <c r="H52" s="116"/>
      <c r="I52" s="74"/>
      <c r="J52" s="118"/>
      <c r="K52" s="118"/>
      <c r="L52" s="118"/>
      <c r="M52" s="118"/>
      <c r="N52" s="74"/>
      <c r="O52" s="74"/>
      <c r="P52" s="146"/>
    </row>
    <row r="53" spans="2:16" customFormat="1" hidden="1" x14ac:dyDescent="0.3">
      <c r="B53" s="116"/>
      <c r="C53" s="116"/>
      <c r="D53" s="134" t="s">
        <v>77</v>
      </c>
      <c r="E53" s="134" t="s">
        <v>77</v>
      </c>
      <c r="F53" s="117"/>
      <c r="G53" s="117"/>
      <c r="H53" s="116"/>
      <c r="I53" s="74"/>
      <c r="J53" s="118"/>
      <c r="K53" s="118"/>
      <c r="L53" s="118"/>
      <c r="M53" s="118"/>
      <c r="N53" s="74"/>
      <c r="O53" s="74"/>
      <c r="P53" s="146"/>
    </row>
    <row r="54" spans="2:16" customFormat="1" hidden="1" x14ac:dyDescent="0.3">
      <c r="B54" s="116"/>
      <c r="C54" s="116"/>
      <c r="D54" s="134" t="s">
        <v>58</v>
      </c>
      <c r="E54" s="134" t="s">
        <v>58</v>
      </c>
      <c r="F54" s="117"/>
      <c r="G54" s="117"/>
      <c r="H54" s="116"/>
      <c r="I54" s="74"/>
      <c r="J54" s="118"/>
      <c r="K54" s="118"/>
      <c r="L54" s="118"/>
      <c r="M54" s="118"/>
      <c r="N54" s="74"/>
      <c r="O54" s="74"/>
      <c r="P54" s="146"/>
    </row>
    <row r="55" spans="2:16" customFormat="1" hidden="1" x14ac:dyDescent="0.3">
      <c r="B55" s="116"/>
      <c r="C55" s="116"/>
      <c r="D55" s="134" t="s">
        <v>81</v>
      </c>
      <c r="E55" s="134" t="s">
        <v>81</v>
      </c>
      <c r="F55" s="117"/>
      <c r="G55" s="117"/>
      <c r="H55" s="116"/>
      <c r="I55" s="74"/>
      <c r="J55" s="118"/>
      <c r="K55" s="118"/>
      <c r="L55" s="118"/>
      <c r="M55" s="118"/>
      <c r="N55" s="74"/>
      <c r="O55" s="74"/>
      <c r="P55" s="146"/>
    </row>
    <row r="56" spans="2:16" customFormat="1" hidden="1" x14ac:dyDescent="0.3">
      <c r="B56" s="116"/>
      <c r="C56" s="116"/>
      <c r="D56" s="134" t="s">
        <v>88</v>
      </c>
      <c r="E56" s="134" t="s">
        <v>88</v>
      </c>
      <c r="F56" s="117"/>
      <c r="G56" s="117"/>
      <c r="H56" s="116"/>
      <c r="I56" s="74"/>
      <c r="J56" s="118"/>
      <c r="K56" s="118"/>
      <c r="L56" s="118"/>
      <c r="M56" s="118"/>
      <c r="N56" s="74"/>
      <c r="O56" s="74"/>
      <c r="P56" s="146"/>
    </row>
    <row r="57" spans="2:16" customFormat="1" hidden="1" x14ac:dyDescent="0.3">
      <c r="B57" s="116"/>
      <c r="C57" s="116"/>
      <c r="D57" s="134" t="s">
        <v>89</v>
      </c>
      <c r="E57" s="134" t="s">
        <v>89</v>
      </c>
      <c r="F57" s="117"/>
      <c r="G57" s="117"/>
      <c r="H57" s="116"/>
      <c r="I57" s="74"/>
      <c r="J57" s="118"/>
      <c r="K57" s="118"/>
      <c r="L57" s="118"/>
      <c r="M57" s="118"/>
      <c r="N57" s="74"/>
      <c r="O57" s="74"/>
      <c r="P57" s="146"/>
    </row>
    <row r="58" spans="2:16" customFormat="1" hidden="1" x14ac:dyDescent="0.3">
      <c r="B58" s="116"/>
      <c r="C58" s="116"/>
      <c r="D58" s="134" t="s">
        <v>94</v>
      </c>
      <c r="E58" s="134" t="s">
        <v>94</v>
      </c>
      <c r="F58" s="117"/>
      <c r="G58" s="117"/>
      <c r="H58" s="116"/>
      <c r="I58" s="74"/>
      <c r="J58" s="118"/>
      <c r="K58" s="118"/>
      <c r="L58" s="118"/>
      <c r="M58" s="118"/>
      <c r="N58" s="74"/>
      <c r="O58" s="74"/>
      <c r="P58" s="146"/>
    </row>
    <row r="59" spans="2:16" customFormat="1" hidden="1" x14ac:dyDescent="0.3">
      <c r="B59" s="116"/>
      <c r="C59" s="116"/>
      <c r="D59" s="134" t="s">
        <v>62</v>
      </c>
      <c r="E59" s="134" t="s">
        <v>62</v>
      </c>
      <c r="F59" s="117"/>
      <c r="G59" s="117"/>
      <c r="H59" s="116"/>
      <c r="I59" s="74"/>
      <c r="J59" s="118"/>
      <c r="K59" s="118"/>
      <c r="L59" s="118"/>
      <c r="M59" s="118"/>
      <c r="N59" s="74"/>
      <c r="O59" s="74"/>
      <c r="P59" s="146"/>
    </row>
    <row r="60" spans="2:16" customFormat="1" hidden="1" x14ac:dyDescent="0.3">
      <c r="B60" s="116"/>
      <c r="C60" s="116"/>
      <c r="D60" s="134" t="s">
        <v>57</v>
      </c>
      <c r="E60" s="134" t="s">
        <v>57</v>
      </c>
      <c r="F60" s="117"/>
      <c r="G60" s="117"/>
      <c r="H60" s="116"/>
      <c r="I60" s="74"/>
      <c r="J60" s="118"/>
      <c r="K60" s="118"/>
      <c r="L60" s="118"/>
      <c r="M60" s="118"/>
      <c r="N60" s="74"/>
      <c r="O60" s="74"/>
      <c r="P60" s="146"/>
    </row>
    <row r="61" spans="2:16" customFormat="1" hidden="1" x14ac:dyDescent="0.3">
      <c r="B61" s="116"/>
      <c r="C61" s="116"/>
      <c r="D61" s="134" t="s">
        <v>61</v>
      </c>
      <c r="E61" s="134" t="s">
        <v>61</v>
      </c>
      <c r="F61" s="117"/>
      <c r="G61" s="117"/>
      <c r="H61" s="116"/>
      <c r="I61" s="74"/>
      <c r="J61" s="118"/>
      <c r="K61" s="118"/>
      <c r="L61" s="118"/>
      <c r="M61" s="118"/>
      <c r="N61" s="74"/>
      <c r="O61" s="74"/>
      <c r="P61" s="146"/>
    </row>
    <row r="62" spans="2:16" customFormat="1" hidden="1" x14ac:dyDescent="0.3">
      <c r="B62" s="116"/>
      <c r="C62" s="116"/>
      <c r="D62" s="134" t="s">
        <v>90</v>
      </c>
      <c r="E62" s="134" t="s">
        <v>90</v>
      </c>
      <c r="F62" s="117"/>
      <c r="G62" s="117"/>
      <c r="H62" s="116"/>
      <c r="I62" s="74"/>
      <c r="J62" s="118"/>
      <c r="K62" s="118"/>
      <c r="L62" s="118"/>
      <c r="M62" s="118"/>
      <c r="N62" s="74"/>
      <c r="O62" s="74"/>
      <c r="P62" s="146"/>
    </row>
    <row r="63" spans="2:16" customFormat="1" hidden="1" x14ac:dyDescent="0.3">
      <c r="B63" s="116"/>
      <c r="C63" s="116"/>
      <c r="D63" s="134" t="s">
        <v>59</v>
      </c>
      <c r="E63" s="134" t="s">
        <v>59</v>
      </c>
      <c r="F63" s="117"/>
      <c r="G63" s="117"/>
      <c r="H63" s="116"/>
      <c r="I63" s="74"/>
      <c r="J63" s="118"/>
      <c r="K63" s="118"/>
      <c r="L63" s="118"/>
      <c r="M63" s="118"/>
      <c r="N63" s="74"/>
      <c r="O63" s="74"/>
      <c r="P63" s="146"/>
    </row>
    <row r="64" spans="2:16" customFormat="1" hidden="1" x14ac:dyDescent="0.3">
      <c r="B64" s="116"/>
      <c r="C64" s="116"/>
      <c r="D64" s="134" t="s">
        <v>91</v>
      </c>
      <c r="E64" s="134" t="s">
        <v>91</v>
      </c>
      <c r="F64" s="117"/>
      <c r="G64" s="117"/>
      <c r="H64" s="116"/>
      <c r="I64" s="74"/>
      <c r="J64" s="118"/>
      <c r="K64" s="118"/>
      <c r="L64" s="118"/>
      <c r="M64" s="118"/>
      <c r="N64" s="74"/>
      <c r="O64" s="74"/>
      <c r="P64" s="146"/>
    </row>
    <row r="65" spans="4:16" customFormat="1" hidden="1" x14ac:dyDescent="0.3">
      <c r="D65" s="134" t="s">
        <v>79</v>
      </c>
      <c r="E65" s="134" t="s">
        <v>79</v>
      </c>
      <c r="F65" s="117"/>
      <c r="G65" s="117"/>
      <c r="H65" s="116"/>
      <c r="I65" s="74"/>
      <c r="J65" s="118"/>
      <c r="K65" s="118"/>
      <c r="L65" s="118"/>
      <c r="M65" s="118"/>
      <c r="N65" s="74"/>
      <c r="O65" s="74"/>
      <c r="P65" s="146"/>
    </row>
    <row r="66" spans="4:16" customFormat="1" hidden="1" x14ac:dyDescent="0.3">
      <c r="D66" s="134" t="s">
        <v>80</v>
      </c>
      <c r="E66" s="134" t="s">
        <v>80</v>
      </c>
      <c r="F66" s="117"/>
      <c r="G66" s="117"/>
      <c r="H66" s="116"/>
      <c r="I66" s="74"/>
      <c r="J66" s="118"/>
      <c r="K66" s="118"/>
      <c r="L66" s="118"/>
      <c r="M66" s="118"/>
      <c r="N66" s="74"/>
      <c r="O66" s="74"/>
      <c r="P66" s="146"/>
    </row>
    <row r="67" spans="4:16" customFormat="1" hidden="1" x14ac:dyDescent="0.3">
      <c r="D67" s="134" t="s">
        <v>70</v>
      </c>
      <c r="E67" s="134" t="s">
        <v>70</v>
      </c>
      <c r="F67" s="117"/>
      <c r="G67" s="117"/>
      <c r="H67" s="116"/>
      <c r="I67" s="74"/>
      <c r="J67" s="118"/>
      <c r="K67" s="118"/>
      <c r="L67" s="118"/>
      <c r="M67" s="118"/>
      <c r="N67" s="74"/>
      <c r="O67" s="74"/>
      <c r="P67" s="146"/>
    </row>
    <row r="68" spans="4:16" customFormat="1" hidden="1" x14ac:dyDescent="0.3">
      <c r="D68" s="134" t="s">
        <v>85</v>
      </c>
      <c r="E68" s="134" t="s">
        <v>85</v>
      </c>
      <c r="F68" s="117"/>
      <c r="G68" s="117"/>
      <c r="H68" s="116"/>
      <c r="I68" s="74"/>
      <c r="J68" s="118"/>
      <c r="K68" s="118"/>
      <c r="L68" s="118"/>
      <c r="M68" s="118"/>
      <c r="N68" s="74"/>
      <c r="O68" s="74"/>
      <c r="P68" s="74"/>
    </row>
    <row r="69" spans="4:16" customFormat="1" hidden="1" x14ac:dyDescent="0.3">
      <c r="D69" s="134" t="s">
        <v>92</v>
      </c>
      <c r="E69" s="134" t="s">
        <v>92</v>
      </c>
      <c r="F69" s="117"/>
      <c r="G69" s="117"/>
      <c r="H69" s="116"/>
      <c r="I69" s="74"/>
      <c r="J69" s="118"/>
      <c r="K69" s="118"/>
      <c r="L69" s="118"/>
      <c r="M69" s="118"/>
      <c r="N69" s="74"/>
      <c r="O69" s="74"/>
      <c r="P69" s="74"/>
    </row>
    <row r="70" spans="4:16" customFormat="1" hidden="1" x14ac:dyDescent="0.3">
      <c r="D70" s="134" t="s">
        <v>82</v>
      </c>
      <c r="E70" s="134" t="s">
        <v>82</v>
      </c>
      <c r="F70" s="117"/>
      <c r="G70" s="117"/>
      <c r="H70" s="116"/>
      <c r="I70" s="74"/>
      <c r="J70" s="118"/>
      <c r="K70" s="118"/>
      <c r="L70" s="118"/>
      <c r="M70" s="118"/>
      <c r="N70" s="74"/>
      <c r="O70" s="74"/>
      <c r="P70" s="74"/>
    </row>
    <row r="71" spans="4:16" customFormat="1" hidden="1" x14ac:dyDescent="0.3">
      <c r="D71" s="134" t="s">
        <v>83</v>
      </c>
      <c r="E71" s="134" t="s">
        <v>83</v>
      </c>
      <c r="F71" s="117"/>
      <c r="G71" s="117"/>
      <c r="H71" s="116"/>
      <c r="I71" s="74"/>
      <c r="J71" s="118"/>
      <c r="K71" s="118"/>
      <c r="L71" s="118"/>
      <c r="M71" s="118"/>
      <c r="N71" s="74"/>
      <c r="O71" s="74"/>
      <c r="P71" s="74"/>
    </row>
    <row r="72" spans="4:16" customFormat="1" hidden="1" x14ac:dyDescent="0.3">
      <c r="D72" s="134" t="s">
        <v>84</v>
      </c>
      <c r="E72" s="134" t="s">
        <v>84</v>
      </c>
      <c r="F72" s="117"/>
      <c r="G72" s="117"/>
      <c r="H72" s="116"/>
      <c r="I72" s="74"/>
      <c r="J72" s="118"/>
      <c r="K72" s="118"/>
      <c r="L72" s="118"/>
      <c r="M72" s="118"/>
      <c r="N72" s="74"/>
      <c r="O72" s="74"/>
      <c r="P72" s="74"/>
    </row>
    <row r="73" spans="4:16" customFormat="1" hidden="1" x14ac:dyDescent="0.3">
      <c r="D73" s="187" t="s">
        <v>136</v>
      </c>
      <c r="E73" s="187" t="s">
        <v>136</v>
      </c>
      <c r="F73" s="117"/>
      <c r="G73" s="117"/>
      <c r="H73" s="116"/>
      <c r="I73" s="74"/>
      <c r="J73" s="118"/>
      <c r="K73" s="118"/>
      <c r="L73" s="118"/>
      <c r="M73" s="118"/>
      <c r="N73" s="74"/>
      <c r="O73" s="74"/>
      <c r="P73" s="74"/>
    </row>
    <row r="74" spans="4:16" customFormat="1" hidden="1" x14ac:dyDescent="0.3">
      <c r="D74" s="134" t="s">
        <v>86</v>
      </c>
      <c r="E74" s="134" t="s">
        <v>86</v>
      </c>
      <c r="F74" s="117"/>
      <c r="G74" s="117"/>
      <c r="H74" s="116"/>
      <c r="I74" s="74"/>
      <c r="J74" s="118"/>
      <c r="K74" s="118"/>
      <c r="L74" s="118"/>
      <c r="M74" s="118"/>
      <c r="N74" s="74"/>
      <c r="O74" s="74"/>
      <c r="P74" s="74"/>
    </row>
    <row r="75" spans="4:16" customFormat="1" hidden="1" x14ac:dyDescent="0.3">
      <c r="D75" s="134" t="s">
        <v>60</v>
      </c>
      <c r="E75" s="134" t="s">
        <v>60</v>
      </c>
      <c r="F75" s="117"/>
      <c r="G75" s="117"/>
      <c r="H75" s="116"/>
      <c r="I75" s="74"/>
      <c r="J75" s="118"/>
      <c r="K75" s="118"/>
      <c r="L75" s="118"/>
      <c r="M75" s="118"/>
      <c r="N75" s="74"/>
      <c r="O75" s="74"/>
      <c r="P75" s="74"/>
    </row>
    <row r="76" spans="4:16" customFormat="1" hidden="1" x14ac:dyDescent="0.3">
      <c r="D76" s="134" t="s">
        <v>93</v>
      </c>
      <c r="E76" s="134" t="s">
        <v>93</v>
      </c>
      <c r="F76" s="117"/>
      <c r="G76" s="117"/>
      <c r="H76" s="116"/>
      <c r="I76" s="74"/>
      <c r="J76" s="118"/>
      <c r="K76" s="118"/>
      <c r="L76" s="118"/>
      <c r="M76" s="118"/>
      <c r="N76" s="74"/>
      <c r="O76" s="74"/>
      <c r="P76" s="74"/>
    </row>
    <row r="77" spans="4:16" customFormat="1" hidden="1" x14ac:dyDescent="0.3">
      <c r="D77" s="74"/>
      <c r="E77" s="74"/>
      <c r="F77" s="117"/>
      <c r="G77" s="117"/>
      <c r="H77" s="116"/>
      <c r="I77" s="74"/>
      <c r="J77" s="118"/>
      <c r="K77" s="118"/>
      <c r="L77" s="118"/>
      <c r="M77" s="118"/>
      <c r="N77" s="74"/>
      <c r="O77" s="74"/>
      <c r="P77" s="74"/>
    </row>
    <row r="78" spans="4:16" customFormat="1" hidden="1" x14ac:dyDescent="0.3">
      <c r="D78" s="74"/>
      <c r="E78" s="74"/>
      <c r="F78" s="117"/>
      <c r="G78" s="117"/>
      <c r="H78" s="116"/>
      <c r="I78" s="74"/>
      <c r="J78" s="118"/>
      <c r="K78" s="118"/>
      <c r="L78" s="118"/>
      <c r="M78" s="118"/>
      <c r="N78" s="74"/>
      <c r="O78" s="74"/>
      <c r="P78" s="74"/>
    </row>
    <row r="79" spans="4:16" customFormat="1" hidden="1" x14ac:dyDescent="0.3">
      <c r="D79" s="74"/>
      <c r="E79" s="74"/>
      <c r="F79" s="117"/>
      <c r="G79" s="117"/>
      <c r="H79" s="116"/>
      <c r="I79" s="74"/>
      <c r="J79" s="118"/>
      <c r="K79" s="118"/>
      <c r="L79" s="118"/>
      <c r="M79" s="118"/>
      <c r="N79" s="74"/>
      <c r="O79" s="74"/>
      <c r="P79" s="74"/>
    </row>
    <row r="80" spans="4:16" customFormat="1" hidden="1" x14ac:dyDescent="0.3">
      <c r="D80" s="159" t="s">
        <v>128</v>
      </c>
      <c r="E80" s="74"/>
      <c r="F80" s="117"/>
      <c r="G80" s="117"/>
      <c r="H80" s="116"/>
      <c r="I80" s="74"/>
      <c r="J80" s="118"/>
      <c r="K80" s="118"/>
      <c r="L80" s="118"/>
      <c r="M80" s="118"/>
      <c r="N80" s="74"/>
      <c r="O80" s="74"/>
      <c r="P80" s="74"/>
    </row>
    <row r="81" spans="4:4" customFormat="1" hidden="1" x14ac:dyDescent="0.3">
      <c r="D81" s="158" t="s">
        <v>21</v>
      </c>
    </row>
    <row r="82" spans="4:4" customFormat="1" hidden="1" x14ac:dyDescent="0.3">
      <c r="D82" s="158" t="s">
        <v>127</v>
      </c>
    </row>
    <row r="83" spans="4:4" customFormat="1" hidden="1" x14ac:dyDescent="0.3">
      <c r="D83" s="158" t="s">
        <v>22</v>
      </c>
    </row>
    <row r="84" spans="4:4" customFormat="1" hidden="1" x14ac:dyDescent="0.3">
      <c r="D84" s="158" t="s">
        <v>23</v>
      </c>
    </row>
    <row r="85" spans="4:4" customFormat="1" hidden="1" x14ac:dyDescent="0.3">
      <c r="D85" s="158" t="s">
        <v>131</v>
      </c>
    </row>
    <row r="86" spans="4:4" customFormat="1" hidden="1" x14ac:dyDescent="0.3">
      <c r="D86" s="158" t="s">
        <v>126</v>
      </c>
    </row>
    <row r="87" spans="4:4" customFormat="1" x14ac:dyDescent="0.3">
      <c r="D87" s="74"/>
    </row>
  </sheetData>
  <sheetProtection password="D9E1" sheet="1" objects="1" scenarios="1"/>
  <mergeCells count="21">
    <mergeCell ref="B36:D36"/>
    <mergeCell ref="H36:I36"/>
    <mergeCell ref="J9:L9"/>
    <mergeCell ref="M9:O10"/>
    <mergeCell ref="D10:E10"/>
    <mergeCell ref="J10:L10"/>
    <mergeCell ref="D11:E11"/>
    <mergeCell ref="J11:L11"/>
    <mergeCell ref="N11:O11"/>
    <mergeCell ref="B9:B12"/>
    <mergeCell ref="C9:C12"/>
    <mergeCell ref="D9:E9"/>
    <mergeCell ref="G9:G12"/>
    <mergeCell ref="H9:H12"/>
    <mergeCell ref="I9:I12"/>
    <mergeCell ref="J8:K8"/>
    <mergeCell ref="G2:J2"/>
    <mergeCell ref="N2:O2"/>
    <mergeCell ref="G4:J4"/>
    <mergeCell ref="D6:E6"/>
    <mergeCell ref="J6:N6"/>
  </mergeCells>
  <dataValidations count="5">
    <dataValidation type="list" allowBlank="1" showInputMessage="1" showErrorMessage="1" sqref="L13:L35">
      <formula1>"0,14"</formula1>
    </dataValidation>
    <dataValidation type="list" allowBlank="1" showInputMessage="1" showErrorMessage="1" sqref="K13:K35">
      <formula1>"0,10"</formula1>
    </dataValidation>
    <dataValidation type="list" operator="equal" allowBlank="1" showInputMessage="1" showErrorMessage="1" sqref="J13:J35">
      <formula1>"0, 6"</formula1>
    </dataValidation>
    <dataValidation type="date" errorStyle="information" allowBlank="1" showInputMessage="1" showErrorMessage="1" errorTitle="Please enter a valid date" error="Must be in between the date period entered in p.1" sqref="B13:B35">
      <formula1>$D$2</formula1>
      <formula2>$D$3</formula2>
    </dataValidation>
    <dataValidation type="list" allowBlank="1" showInputMessage="1" showErrorMessage="1" sqref="N13:N35">
      <formula1>$D$81:$D$86</formula1>
    </dataValidation>
  </dataValidations>
  <pageMargins left="0.7" right="0.7" top="0.75" bottom="0.75" header="0.3" footer="0.3"/>
  <pageSetup scale="57" orientation="landscape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'Travel Mileage Chart'!$B$3:$B$39</xm:f>
          </x14:formula1>
          <xm:sqref>D13:E35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O87"/>
  <sheetViews>
    <sheetView topLeftCell="B1" zoomScale="85" zoomScaleNormal="85" workbookViewId="0">
      <selection activeCell="D13" sqref="D13"/>
    </sheetView>
  </sheetViews>
  <sheetFormatPr defaultRowHeight="15.6" x14ac:dyDescent="0.3"/>
  <cols>
    <col min="1" max="1" width="0.8984375" style="74" customWidth="1"/>
    <col min="2" max="2" width="12.19921875" style="116" customWidth="1"/>
    <col min="3" max="3" width="5.59765625" style="116" hidden="1" customWidth="1"/>
    <col min="4" max="4" width="26.8984375" style="74" customWidth="1"/>
    <col min="5" max="5" width="26.19921875" style="74" customWidth="1"/>
    <col min="6" max="6" width="10.59765625" style="117" customWidth="1"/>
    <col min="7" max="7" width="8.09765625" style="116" customWidth="1"/>
    <col min="8" max="8" width="28" style="74" customWidth="1"/>
    <col min="9" max="11" width="12.5" style="118" customWidth="1"/>
    <col min="12" max="12" width="11.8984375" style="118" customWidth="1"/>
    <col min="13" max="13" width="16" style="74" customWidth="1"/>
    <col min="14" max="14" width="18.3984375" style="74" customWidth="1"/>
    <col min="15" max="15" width="0.8984375" style="74" customWidth="1"/>
  </cols>
  <sheetData>
    <row r="1" spans="1:15" x14ac:dyDescent="0.3">
      <c r="A1" s="2"/>
      <c r="B1" s="75"/>
      <c r="C1" s="75"/>
      <c r="D1" s="2"/>
      <c r="E1" s="2"/>
      <c r="F1" s="76"/>
      <c r="G1" s="75"/>
      <c r="H1" s="2"/>
      <c r="I1" s="77"/>
      <c r="J1" s="77"/>
      <c r="K1" s="77"/>
      <c r="L1" s="77"/>
      <c r="M1" s="2"/>
      <c r="N1" s="2"/>
      <c r="O1" s="2"/>
    </row>
    <row r="2" spans="1:15" ht="22.8" x14ac:dyDescent="0.4">
      <c r="A2" s="2"/>
      <c r="B2" s="133" t="s">
        <v>64</v>
      </c>
      <c r="C2" s="78"/>
      <c r="D2" s="131">
        <f>'Travel Expense p.1'!C10</f>
        <v>0</v>
      </c>
      <c r="E2" s="3"/>
      <c r="F2" s="245" t="s">
        <v>0</v>
      </c>
      <c r="G2" s="245"/>
      <c r="H2" s="246"/>
      <c r="I2" s="246"/>
      <c r="J2" s="79"/>
      <c r="K2" s="79"/>
      <c r="L2" s="79"/>
      <c r="M2" s="247" t="s">
        <v>33</v>
      </c>
      <c r="N2" s="248"/>
      <c r="O2" s="2"/>
    </row>
    <row r="3" spans="1:15" ht="17.25" customHeight="1" x14ac:dyDescent="0.3">
      <c r="A3" s="2"/>
      <c r="B3" s="133" t="s">
        <v>65</v>
      </c>
      <c r="C3" s="78"/>
      <c r="D3" s="131">
        <f>'Travel Expense p.1'!F10</f>
        <v>0</v>
      </c>
      <c r="E3" s="3"/>
      <c r="F3" s="80"/>
      <c r="G3" s="78"/>
      <c r="H3" s="6"/>
      <c r="I3" s="81"/>
      <c r="J3" s="82"/>
      <c r="K3" s="82"/>
      <c r="L3" s="82"/>
      <c r="M3" s="195" t="s">
        <v>150</v>
      </c>
      <c r="N3" s="3"/>
      <c r="O3" s="2"/>
    </row>
    <row r="4" spans="1:15" ht="17.399999999999999" x14ac:dyDescent="0.3">
      <c r="A4" s="2"/>
      <c r="B4" s="78"/>
      <c r="C4" s="78"/>
      <c r="D4" s="3"/>
      <c r="E4" s="3"/>
      <c r="F4" s="249" t="s">
        <v>99</v>
      </c>
      <c r="G4" s="249"/>
      <c r="H4" s="249"/>
      <c r="I4" s="249"/>
      <c r="J4" s="249"/>
      <c r="K4" s="83"/>
      <c r="L4" s="83"/>
      <c r="M4" s="84" t="s">
        <v>144</v>
      </c>
      <c r="N4" s="12"/>
      <c r="O4" s="120"/>
    </row>
    <row r="5" spans="1:15" ht="17.399999999999999" x14ac:dyDescent="0.3">
      <c r="A5" s="2"/>
      <c r="B5" s="78"/>
      <c r="C5" s="78"/>
      <c r="D5" s="3"/>
      <c r="E5" s="3"/>
      <c r="F5" s="80"/>
      <c r="G5" s="78"/>
      <c r="H5" s="3"/>
      <c r="I5" s="83"/>
      <c r="J5" s="85"/>
      <c r="K5" s="85"/>
      <c r="L5" s="85"/>
      <c r="M5" s="12"/>
      <c r="N5" s="12"/>
      <c r="O5" s="120"/>
    </row>
    <row r="6" spans="1:15" ht="17.399999999999999" x14ac:dyDescent="0.3">
      <c r="A6" s="2"/>
      <c r="B6" s="86" t="s">
        <v>4</v>
      </c>
      <c r="C6" s="86"/>
      <c r="D6" s="251">
        <f>'Travel Expense p.1'!C6</f>
        <v>0</v>
      </c>
      <c r="E6" s="251"/>
      <c r="F6" s="80"/>
      <c r="G6" s="78"/>
      <c r="H6" s="87" t="s">
        <v>5</v>
      </c>
      <c r="I6" s="252">
        <f>'Travel Expense p.1'!C8</f>
        <v>0</v>
      </c>
      <c r="J6" s="252"/>
      <c r="K6" s="252"/>
      <c r="L6" s="252"/>
      <c r="M6" s="252"/>
      <c r="N6" s="7"/>
      <c r="O6" s="2"/>
    </row>
    <row r="7" spans="1:15" ht="17.399999999999999" x14ac:dyDescent="0.3">
      <c r="A7" s="2"/>
      <c r="B7" s="86"/>
      <c r="C7" s="86"/>
      <c r="D7" s="88"/>
      <c r="E7" s="7"/>
      <c r="F7" s="80"/>
      <c r="G7" s="78"/>
      <c r="H7" s="89"/>
      <c r="I7" s="83"/>
      <c r="J7" s="90"/>
      <c r="K7" s="90"/>
      <c r="L7" s="90"/>
      <c r="M7" s="91"/>
      <c r="N7" s="7"/>
      <c r="O7" s="2"/>
    </row>
    <row r="8" spans="1:15" ht="17.399999999999999" x14ac:dyDescent="0.3">
      <c r="A8" s="2"/>
      <c r="B8" s="92" t="s">
        <v>56</v>
      </c>
      <c r="C8" s="93"/>
      <c r="D8" s="94"/>
      <c r="E8" s="94"/>
      <c r="F8" s="95"/>
      <c r="G8" s="93"/>
      <c r="H8" s="94"/>
      <c r="I8" s="243"/>
      <c r="J8" s="244"/>
      <c r="K8" s="96"/>
      <c r="L8" s="97"/>
      <c r="M8" s="65"/>
      <c r="N8" s="65"/>
      <c r="O8" s="73"/>
    </row>
    <row r="9" spans="1:15" ht="17.399999999999999" x14ac:dyDescent="0.3">
      <c r="A9" s="2"/>
      <c r="B9" s="274" t="s">
        <v>96</v>
      </c>
      <c r="C9" s="274" t="s">
        <v>35</v>
      </c>
      <c r="D9" s="277" t="s">
        <v>36</v>
      </c>
      <c r="E9" s="278"/>
      <c r="F9" s="279" t="s">
        <v>37</v>
      </c>
      <c r="G9" s="282" t="s">
        <v>38</v>
      </c>
      <c r="H9" s="285" t="s">
        <v>39</v>
      </c>
      <c r="I9" s="258" t="s">
        <v>40</v>
      </c>
      <c r="J9" s="259"/>
      <c r="K9" s="260"/>
      <c r="L9" s="261" t="s">
        <v>41</v>
      </c>
      <c r="M9" s="262"/>
      <c r="N9" s="263"/>
      <c r="O9" s="2"/>
    </row>
    <row r="10" spans="1:15" x14ac:dyDescent="0.3">
      <c r="A10" s="2"/>
      <c r="B10" s="275"/>
      <c r="C10" s="275"/>
      <c r="D10" s="267" t="s">
        <v>42</v>
      </c>
      <c r="E10" s="268"/>
      <c r="F10" s="280"/>
      <c r="G10" s="283"/>
      <c r="H10" s="286"/>
      <c r="I10" s="269" t="s">
        <v>43</v>
      </c>
      <c r="J10" s="269"/>
      <c r="K10" s="269"/>
      <c r="L10" s="264"/>
      <c r="M10" s="265"/>
      <c r="N10" s="266"/>
      <c r="O10" s="2"/>
    </row>
    <row r="11" spans="1:15" x14ac:dyDescent="0.3">
      <c r="A11" s="2"/>
      <c r="B11" s="275"/>
      <c r="C11" s="275"/>
      <c r="D11" s="270"/>
      <c r="E11" s="270"/>
      <c r="F11" s="280"/>
      <c r="G11" s="283"/>
      <c r="H11" s="286"/>
      <c r="I11" s="271" t="s">
        <v>44</v>
      </c>
      <c r="J11" s="271"/>
      <c r="K11" s="271"/>
      <c r="L11" s="98"/>
      <c r="M11" s="272" t="s">
        <v>45</v>
      </c>
      <c r="N11" s="273"/>
      <c r="O11" s="2"/>
    </row>
    <row r="12" spans="1:15" x14ac:dyDescent="0.3">
      <c r="A12" s="2"/>
      <c r="B12" s="276"/>
      <c r="C12" s="276"/>
      <c r="D12" s="99" t="s">
        <v>46</v>
      </c>
      <c r="E12" s="100" t="s">
        <v>47</v>
      </c>
      <c r="F12" s="281"/>
      <c r="G12" s="284"/>
      <c r="H12" s="287"/>
      <c r="I12" s="101" t="s">
        <v>48</v>
      </c>
      <c r="J12" s="101" t="s">
        <v>49</v>
      </c>
      <c r="K12" s="101" t="s">
        <v>50</v>
      </c>
      <c r="L12" s="101" t="s">
        <v>51</v>
      </c>
      <c r="M12" s="102" t="s">
        <v>52</v>
      </c>
      <c r="N12" s="102" t="s">
        <v>53</v>
      </c>
      <c r="O12" s="2"/>
    </row>
    <row r="13" spans="1:15" x14ac:dyDescent="0.3">
      <c r="A13" s="2"/>
      <c r="B13" s="132"/>
      <c r="C13" s="103"/>
      <c r="D13" s="122"/>
      <c r="E13" s="122"/>
      <c r="F13" s="151"/>
      <c r="G13" s="104"/>
      <c r="H13" s="192"/>
      <c r="I13" s="105"/>
      <c r="J13" s="106"/>
      <c r="K13" s="106"/>
      <c r="L13" s="106"/>
      <c r="M13" s="161"/>
      <c r="N13" s="106"/>
      <c r="O13" s="2"/>
    </row>
    <row r="14" spans="1:15" x14ac:dyDescent="0.3">
      <c r="A14" s="2"/>
      <c r="B14" s="132"/>
      <c r="C14" s="103"/>
      <c r="D14" s="122"/>
      <c r="E14" s="122"/>
      <c r="F14" s="151"/>
      <c r="G14" s="107"/>
      <c r="H14" s="193"/>
      <c r="I14" s="105"/>
      <c r="J14" s="106"/>
      <c r="K14" s="106"/>
      <c r="L14" s="105"/>
      <c r="M14" s="161"/>
      <c r="N14" s="106"/>
      <c r="O14" s="2"/>
    </row>
    <row r="15" spans="1:15" x14ac:dyDescent="0.3">
      <c r="A15" s="2"/>
      <c r="B15" s="132"/>
      <c r="C15" s="103"/>
      <c r="D15" s="122"/>
      <c r="E15" s="122"/>
      <c r="F15" s="151"/>
      <c r="G15" s="104"/>
      <c r="H15" s="193"/>
      <c r="I15" s="105"/>
      <c r="J15" s="106"/>
      <c r="K15" s="106"/>
      <c r="L15" s="105"/>
      <c r="M15" s="161"/>
      <c r="N15" s="106"/>
      <c r="O15" s="2"/>
    </row>
    <row r="16" spans="1:15" x14ac:dyDescent="0.3">
      <c r="A16" s="2"/>
      <c r="B16" s="132"/>
      <c r="C16" s="103"/>
      <c r="D16" s="122"/>
      <c r="E16" s="122"/>
      <c r="F16" s="151"/>
      <c r="G16" s="107"/>
      <c r="H16" s="193"/>
      <c r="I16" s="105"/>
      <c r="J16" s="106"/>
      <c r="K16" s="106"/>
      <c r="L16" s="105"/>
      <c r="M16" s="161"/>
      <c r="N16" s="106"/>
      <c r="O16" s="2"/>
    </row>
    <row r="17" spans="1:15" ht="20.399999999999999" x14ac:dyDescent="0.3">
      <c r="A17" s="108"/>
      <c r="B17" s="132"/>
      <c r="C17" s="109"/>
      <c r="D17" s="122"/>
      <c r="E17" s="122"/>
      <c r="F17" s="151"/>
      <c r="G17" s="104"/>
      <c r="H17" s="194"/>
      <c r="I17" s="105"/>
      <c r="J17" s="106"/>
      <c r="K17" s="106"/>
      <c r="L17" s="110"/>
      <c r="M17" s="161"/>
      <c r="N17" s="106"/>
      <c r="O17" s="2"/>
    </row>
    <row r="18" spans="1:15" ht="20.399999999999999" x14ac:dyDescent="0.3">
      <c r="A18" s="108"/>
      <c r="B18" s="132"/>
      <c r="C18" s="109"/>
      <c r="D18" s="122"/>
      <c r="E18" s="122"/>
      <c r="F18" s="151"/>
      <c r="G18" s="104"/>
      <c r="H18" s="194"/>
      <c r="I18" s="105"/>
      <c r="J18" s="106"/>
      <c r="K18" s="106"/>
      <c r="L18" s="110"/>
      <c r="M18" s="161"/>
      <c r="N18" s="106"/>
      <c r="O18" s="2"/>
    </row>
    <row r="19" spans="1:15" ht="20.399999999999999" x14ac:dyDescent="0.3">
      <c r="A19" s="108"/>
      <c r="B19" s="132"/>
      <c r="C19" s="109"/>
      <c r="D19" s="122"/>
      <c r="E19" s="122"/>
      <c r="F19" s="151"/>
      <c r="G19" s="107"/>
      <c r="H19" s="194"/>
      <c r="I19" s="105"/>
      <c r="J19" s="106"/>
      <c r="K19" s="106"/>
      <c r="L19" s="110"/>
      <c r="M19" s="161"/>
      <c r="N19" s="106"/>
      <c r="O19" s="2"/>
    </row>
    <row r="20" spans="1:15" ht="20.399999999999999" x14ac:dyDescent="0.3">
      <c r="A20" s="108"/>
      <c r="B20" s="132"/>
      <c r="C20" s="109"/>
      <c r="D20" s="122"/>
      <c r="E20" s="122"/>
      <c r="F20" s="151"/>
      <c r="G20" s="104"/>
      <c r="H20" s="194"/>
      <c r="I20" s="105"/>
      <c r="J20" s="106"/>
      <c r="K20" s="106"/>
      <c r="L20" s="110"/>
      <c r="M20" s="161"/>
      <c r="N20" s="106"/>
      <c r="O20" s="2"/>
    </row>
    <row r="21" spans="1:15" ht="20.399999999999999" x14ac:dyDescent="0.3">
      <c r="A21" s="108"/>
      <c r="B21" s="132"/>
      <c r="C21" s="109"/>
      <c r="D21" s="122"/>
      <c r="E21" s="122"/>
      <c r="F21" s="151"/>
      <c r="G21" s="107"/>
      <c r="H21" s="194"/>
      <c r="I21" s="105"/>
      <c r="J21" s="106"/>
      <c r="K21" s="106"/>
      <c r="L21" s="110"/>
      <c r="M21" s="161"/>
      <c r="N21" s="106"/>
      <c r="O21" s="2"/>
    </row>
    <row r="22" spans="1:15" ht="20.399999999999999" x14ac:dyDescent="0.3">
      <c r="A22" s="108"/>
      <c r="B22" s="132"/>
      <c r="C22" s="109"/>
      <c r="D22" s="122"/>
      <c r="E22" s="122"/>
      <c r="F22" s="151"/>
      <c r="G22" s="104"/>
      <c r="H22" s="194"/>
      <c r="I22" s="105"/>
      <c r="J22" s="106"/>
      <c r="K22" s="106"/>
      <c r="L22" s="110"/>
      <c r="M22" s="161"/>
      <c r="N22" s="106"/>
      <c r="O22" s="2"/>
    </row>
    <row r="23" spans="1:15" ht="20.399999999999999" x14ac:dyDescent="0.3">
      <c r="A23" s="108"/>
      <c r="B23" s="132"/>
      <c r="C23" s="109"/>
      <c r="D23" s="122"/>
      <c r="E23" s="122"/>
      <c r="F23" s="151"/>
      <c r="G23" s="107"/>
      <c r="H23" s="194"/>
      <c r="I23" s="105"/>
      <c r="J23" s="106"/>
      <c r="K23" s="106"/>
      <c r="L23" s="110"/>
      <c r="M23" s="161"/>
      <c r="N23" s="106"/>
      <c r="O23" s="2"/>
    </row>
    <row r="24" spans="1:15" ht="20.399999999999999" x14ac:dyDescent="0.3">
      <c r="A24" s="108"/>
      <c r="B24" s="132"/>
      <c r="C24" s="109"/>
      <c r="D24" s="122"/>
      <c r="E24" s="122"/>
      <c r="F24" s="151"/>
      <c r="G24" s="104"/>
      <c r="H24" s="194"/>
      <c r="I24" s="105"/>
      <c r="J24" s="106"/>
      <c r="K24" s="106"/>
      <c r="L24" s="110"/>
      <c r="M24" s="161"/>
      <c r="N24" s="106"/>
      <c r="O24" s="2"/>
    </row>
    <row r="25" spans="1:15" ht="20.399999999999999" x14ac:dyDescent="0.3">
      <c r="A25" s="108"/>
      <c r="B25" s="132"/>
      <c r="C25" s="109"/>
      <c r="D25" s="122"/>
      <c r="E25" s="122"/>
      <c r="F25" s="151"/>
      <c r="G25" s="107"/>
      <c r="H25" s="194"/>
      <c r="I25" s="105"/>
      <c r="J25" s="106"/>
      <c r="K25" s="106"/>
      <c r="L25" s="110"/>
      <c r="M25" s="161"/>
      <c r="N25" s="106"/>
      <c r="O25" s="2"/>
    </row>
    <row r="26" spans="1:15" ht="20.399999999999999" x14ac:dyDescent="0.3">
      <c r="A26" s="108"/>
      <c r="B26" s="132"/>
      <c r="C26" s="109"/>
      <c r="D26" s="122"/>
      <c r="E26" s="122"/>
      <c r="F26" s="151"/>
      <c r="G26" s="104"/>
      <c r="H26" s="194"/>
      <c r="I26" s="105"/>
      <c r="J26" s="106"/>
      <c r="K26" s="106"/>
      <c r="L26" s="110"/>
      <c r="M26" s="161"/>
      <c r="N26" s="106"/>
      <c r="O26" s="2"/>
    </row>
    <row r="27" spans="1:15" ht="20.399999999999999" x14ac:dyDescent="0.3">
      <c r="A27" s="108"/>
      <c r="B27" s="132"/>
      <c r="C27" s="109"/>
      <c r="D27" s="122"/>
      <c r="E27" s="122"/>
      <c r="F27" s="151"/>
      <c r="G27" s="104"/>
      <c r="H27" s="192"/>
      <c r="I27" s="105"/>
      <c r="J27" s="106"/>
      <c r="K27" s="106"/>
      <c r="L27" s="110"/>
      <c r="M27" s="161"/>
      <c r="N27" s="106"/>
      <c r="O27" s="2"/>
    </row>
    <row r="28" spans="1:15" ht="20.399999999999999" x14ac:dyDescent="0.3">
      <c r="A28" s="108"/>
      <c r="B28" s="132"/>
      <c r="C28" s="109"/>
      <c r="D28" s="122"/>
      <c r="E28" s="122"/>
      <c r="F28" s="151"/>
      <c r="G28" s="104"/>
      <c r="H28" s="192"/>
      <c r="I28" s="105"/>
      <c r="J28" s="106"/>
      <c r="K28" s="106"/>
      <c r="L28" s="110"/>
      <c r="M28" s="161"/>
      <c r="N28" s="106"/>
      <c r="O28" s="2"/>
    </row>
    <row r="29" spans="1:15" ht="20.399999999999999" x14ac:dyDescent="0.3">
      <c r="A29" s="108"/>
      <c r="B29" s="132"/>
      <c r="C29" s="109"/>
      <c r="D29" s="122"/>
      <c r="E29" s="122"/>
      <c r="F29" s="151"/>
      <c r="G29" s="109"/>
      <c r="H29" s="194"/>
      <c r="I29" s="105"/>
      <c r="J29" s="106"/>
      <c r="K29" s="106"/>
      <c r="L29" s="110"/>
      <c r="M29" s="161"/>
      <c r="N29" s="106"/>
      <c r="O29" s="2"/>
    </row>
    <row r="30" spans="1:15" ht="20.399999999999999" x14ac:dyDescent="0.3">
      <c r="A30" s="108"/>
      <c r="B30" s="132"/>
      <c r="C30" s="109"/>
      <c r="D30" s="122"/>
      <c r="E30" s="122"/>
      <c r="F30" s="151"/>
      <c r="G30" s="109"/>
      <c r="H30" s="194"/>
      <c r="I30" s="105"/>
      <c r="J30" s="106"/>
      <c r="K30" s="106"/>
      <c r="L30" s="110"/>
      <c r="M30" s="161"/>
      <c r="N30" s="106"/>
      <c r="O30" s="2"/>
    </row>
    <row r="31" spans="1:15" ht="20.399999999999999" x14ac:dyDescent="0.3">
      <c r="A31" s="108"/>
      <c r="B31" s="132"/>
      <c r="C31" s="109"/>
      <c r="D31" s="122"/>
      <c r="E31" s="122"/>
      <c r="F31" s="151"/>
      <c r="G31" s="109"/>
      <c r="H31" s="194"/>
      <c r="I31" s="105"/>
      <c r="J31" s="106"/>
      <c r="K31" s="106"/>
      <c r="L31" s="110"/>
      <c r="M31" s="161"/>
      <c r="N31" s="106"/>
      <c r="O31" s="2"/>
    </row>
    <row r="32" spans="1:15" ht="20.399999999999999" x14ac:dyDescent="0.3">
      <c r="A32" s="108"/>
      <c r="B32" s="132"/>
      <c r="C32" s="109"/>
      <c r="D32" s="122"/>
      <c r="E32" s="122"/>
      <c r="F32" s="151"/>
      <c r="G32" s="109"/>
      <c r="H32" s="194"/>
      <c r="I32" s="105"/>
      <c r="J32" s="106"/>
      <c r="K32" s="106"/>
      <c r="L32" s="110"/>
      <c r="M32" s="161"/>
      <c r="N32" s="106"/>
      <c r="O32" s="2"/>
    </row>
    <row r="33" spans="1:15" ht="20.399999999999999" x14ac:dyDescent="0.3">
      <c r="A33" s="108"/>
      <c r="B33" s="132"/>
      <c r="C33" s="109"/>
      <c r="D33" s="122"/>
      <c r="E33" s="122"/>
      <c r="F33" s="151"/>
      <c r="G33" s="109"/>
      <c r="H33" s="194"/>
      <c r="I33" s="105"/>
      <c r="J33" s="106"/>
      <c r="K33" s="106"/>
      <c r="L33" s="110"/>
      <c r="M33" s="161"/>
      <c r="N33" s="106"/>
      <c r="O33" s="2"/>
    </row>
    <row r="34" spans="1:15" ht="20.399999999999999" x14ac:dyDescent="0.3">
      <c r="A34" s="108"/>
      <c r="B34" s="132"/>
      <c r="C34" s="109"/>
      <c r="D34" s="122"/>
      <c r="E34" s="122"/>
      <c r="F34" s="151"/>
      <c r="G34" s="109"/>
      <c r="H34" s="194"/>
      <c r="I34" s="105"/>
      <c r="J34" s="106"/>
      <c r="K34" s="106"/>
      <c r="L34" s="110"/>
      <c r="M34" s="161"/>
      <c r="N34" s="106"/>
      <c r="O34" s="2"/>
    </row>
    <row r="35" spans="1:15" ht="20.399999999999999" x14ac:dyDescent="0.3">
      <c r="A35" s="108"/>
      <c r="B35" s="132"/>
      <c r="C35" s="109"/>
      <c r="D35" s="122"/>
      <c r="E35" s="122"/>
      <c r="F35" s="151"/>
      <c r="G35" s="109"/>
      <c r="H35" s="194"/>
      <c r="I35" s="105"/>
      <c r="J35" s="106"/>
      <c r="K35" s="106"/>
      <c r="L35" s="110"/>
      <c r="M35" s="161"/>
      <c r="N35" s="106"/>
      <c r="O35" s="2"/>
    </row>
    <row r="36" spans="1:15" ht="20.399999999999999" x14ac:dyDescent="0.3">
      <c r="A36" s="108"/>
      <c r="B36" s="253"/>
      <c r="C36" s="254"/>
      <c r="D36" s="255"/>
      <c r="E36" s="112" t="s">
        <v>54</v>
      </c>
      <c r="F36" s="113">
        <f>SUM(F13:F35)</f>
        <v>0</v>
      </c>
      <c r="G36" s="256"/>
      <c r="H36" s="257"/>
      <c r="I36" s="114">
        <f>SUM(I13:I35)</f>
        <v>0</v>
      </c>
      <c r="J36" s="114">
        <f>SUM(J13:J35)</f>
        <v>0</v>
      </c>
      <c r="K36" s="114">
        <f>SUM(K13:K35)</f>
        <v>0</v>
      </c>
      <c r="L36" s="114">
        <f>SUM(L13:L35)</f>
        <v>0</v>
      </c>
      <c r="M36" s="111"/>
      <c r="N36" s="114">
        <f>SUM(N13:N35)</f>
        <v>0</v>
      </c>
      <c r="O36" s="2"/>
    </row>
    <row r="37" spans="1:15" ht="20.399999999999999" x14ac:dyDescent="0.3">
      <c r="A37" s="108"/>
      <c r="B37" s="152"/>
      <c r="C37" s="152"/>
      <c r="D37" s="152"/>
      <c r="E37" s="153"/>
      <c r="F37" s="288" t="s">
        <v>125</v>
      </c>
      <c r="G37" s="289"/>
      <c r="H37" s="154"/>
      <c r="I37" s="290" t="s">
        <v>125</v>
      </c>
      <c r="J37" s="291"/>
      <c r="K37" s="291"/>
      <c r="L37" s="292"/>
      <c r="M37" s="156"/>
      <c r="N37" s="155"/>
      <c r="O37" s="2"/>
    </row>
    <row r="38" spans="1:15" x14ac:dyDescent="0.3">
      <c r="A38" s="2"/>
      <c r="B38" s="115"/>
      <c r="C38" s="75"/>
      <c r="D38" s="2"/>
      <c r="E38" s="2"/>
      <c r="F38" s="76"/>
      <c r="G38" s="75"/>
      <c r="H38" s="2"/>
      <c r="I38" s="77"/>
      <c r="J38" s="77"/>
      <c r="K38" s="77"/>
      <c r="L38" s="77"/>
      <c r="M38" s="2"/>
      <c r="N38" s="2"/>
      <c r="O38" s="2"/>
    </row>
    <row r="40" spans="1:15" hidden="1" x14ac:dyDescent="0.3"/>
    <row r="41" spans="1:15" hidden="1" x14ac:dyDescent="0.3">
      <c r="O41" s="146"/>
    </row>
    <row r="42" spans="1:15" hidden="1" x14ac:dyDescent="0.3"/>
    <row r="43" spans="1:15" hidden="1" x14ac:dyDescent="0.3">
      <c r="D43" s="147"/>
      <c r="E43" s="147"/>
      <c r="O43" s="146"/>
    </row>
    <row r="44" spans="1:15" hidden="1" x14ac:dyDescent="0.3">
      <c r="D44" s="147"/>
      <c r="E44" s="147"/>
      <c r="O44" s="146"/>
    </row>
    <row r="45" spans="1:15" hidden="1" x14ac:dyDescent="0.3">
      <c r="D45" s="147"/>
      <c r="E45" s="147"/>
      <c r="O45" s="146"/>
    </row>
    <row r="46" spans="1:15" hidden="1" x14ac:dyDescent="0.3">
      <c r="D46" s="147"/>
      <c r="E46" s="147"/>
      <c r="O46" s="146"/>
    </row>
    <row r="47" spans="1:15" hidden="1" x14ac:dyDescent="0.3">
      <c r="D47" s="147"/>
      <c r="E47" s="147"/>
      <c r="O47" s="146"/>
    </row>
    <row r="48" spans="1:15" hidden="1" x14ac:dyDescent="0.3">
      <c r="D48" s="147"/>
      <c r="E48" s="147"/>
      <c r="O48" s="146"/>
    </row>
    <row r="49" spans="2:15" customFormat="1" hidden="1" x14ac:dyDescent="0.3">
      <c r="B49" s="116"/>
      <c r="C49" s="116"/>
      <c r="D49" s="148"/>
      <c r="E49" s="148"/>
      <c r="F49" s="117"/>
      <c r="G49" s="116"/>
      <c r="H49" s="74"/>
      <c r="I49" s="118"/>
      <c r="J49" s="118"/>
      <c r="K49" s="118"/>
      <c r="L49" s="118"/>
      <c r="M49" s="74"/>
      <c r="N49" s="74"/>
      <c r="O49" s="146"/>
    </row>
    <row r="50" spans="2:15" customFormat="1" hidden="1" x14ac:dyDescent="0.3">
      <c r="B50" s="119"/>
      <c r="C50" s="116"/>
      <c r="D50" s="74"/>
      <c r="E50" s="148"/>
      <c r="F50" s="117"/>
      <c r="G50" s="116"/>
      <c r="H50" s="74"/>
      <c r="I50" s="118"/>
      <c r="J50" s="118"/>
      <c r="K50" s="118"/>
      <c r="L50" s="118"/>
      <c r="M50" s="74"/>
      <c r="N50" s="74"/>
      <c r="O50" s="146"/>
    </row>
    <row r="51" spans="2:15" customFormat="1" hidden="1" x14ac:dyDescent="0.3">
      <c r="B51" s="116"/>
      <c r="C51" s="116"/>
      <c r="D51" s="74"/>
      <c r="E51" s="148"/>
      <c r="F51" s="117"/>
      <c r="G51" s="116"/>
      <c r="H51" s="74"/>
      <c r="I51" s="118"/>
      <c r="J51" s="118"/>
      <c r="K51" s="118"/>
      <c r="L51" s="118"/>
      <c r="M51" s="74"/>
      <c r="N51" s="74"/>
      <c r="O51" s="146"/>
    </row>
    <row r="52" spans="2:15" customFormat="1" hidden="1" x14ac:dyDescent="0.3">
      <c r="B52" s="116"/>
      <c r="C52" s="116"/>
      <c r="D52" s="74"/>
      <c r="E52" s="148"/>
      <c r="F52" s="117"/>
      <c r="G52" s="116"/>
      <c r="H52" s="74"/>
      <c r="I52" s="118"/>
      <c r="J52" s="118"/>
      <c r="K52" s="118"/>
      <c r="L52" s="118"/>
      <c r="M52" s="74"/>
      <c r="N52" s="74"/>
      <c r="O52" s="146"/>
    </row>
    <row r="53" spans="2:15" customFormat="1" hidden="1" x14ac:dyDescent="0.3">
      <c r="B53" s="116"/>
      <c r="C53" s="116"/>
      <c r="D53" s="74"/>
      <c r="E53" s="148"/>
      <c r="F53" s="117"/>
      <c r="G53" s="116"/>
      <c r="H53" s="74"/>
      <c r="I53" s="118"/>
      <c r="J53" s="118"/>
      <c r="K53" s="118"/>
      <c r="L53" s="118"/>
      <c r="M53" s="74"/>
      <c r="N53" s="74"/>
      <c r="O53" s="146"/>
    </row>
    <row r="54" spans="2:15" customFormat="1" hidden="1" x14ac:dyDescent="0.3">
      <c r="B54" s="116"/>
      <c r="C54" s="116"/>
      <c r="D54" s="74"/>
      <c r="E54" s="148"/>
      <c r="F54" s="117"/>
      <c r="G54" s="116"/>
      <c r="H54" s="74"/>
      <c r="I54" s="118"/>
      <c r="J54" s="118"/>
      <c r="K54" s="118"/>
      <c r="L54" s="118"/>
      <c r="M54" s="74"/>
      <c r="N54" s="74"/>
      <c r="O54" s="146"/>
    </row>
    <row r="55" spans="2:15" customFormat="1" hidden="1" x14ac:dyDescent="0.3">
      <c r="B55" s="116"/>
      <c r="C55" s="116"/>
      <c r="D55" s="74"/>
      <c r="E55" s="148"/>
      <c r="F55" s="117"/>
      <c r="G55" s="116"/>
      <c r="H55" s="74"/>
      <c r="I55" s="118"/>
      <c r="J55" s="118"/>
      <c r="K55" s="118"/>
      <c r="L55" s="118"/>
      <c r="M55" s="74"/>
      <c r="N55" s="74"/>
      <c r="O55" s="146"/>
    </row>
    <row r="56" spans="2:15" customFormat="1" hidden="1" x14ac:dyDescent="0.3">
      <c r="B56" s="116"/>
      <c r="C56" s="116"/>
      <c r="D56" s="74"/>
      <c r="E56" s="148"/>
      <c r="F56" s="117"/>
      <c r="G56" s="116"/>
      <c r="H56" s="74"/>
      <c r="I56" s="118"/>
      <c r="J56" s="118"/>
      <c r="K56" s="118"/>
      <c r="L56" s="118"/>
      <c r="M56" s="74"/>
      <c r="N56" s="74"/>
      <c r="O56" s="146"/>
    </row>
    <row r="57" spans="2:15" customFormat="1" hidden="1" x14ac:dyDescent="0.3">
      <c r="B57" s="116"/>
      <c r="C57" s="116"/>
      <c r="D57" s="148"/>
      <c r="E57" s="148"/>
      <c r="F57" s="117"/>
      <c r="G57" s="116"/>
      <c r="H57" s="74"/>
      <c r="I57" s="118"/>
      <c r="J57" s="118"/>
      <c r="K57" s="118"/>
      <c r="L57" s="118"/>
      <c r="M57" s="74"/>
      <c r="N57" s="74"/>
      <c r="O57" s="146"/>
    </row>
    <row r="58" spans="2:15" customFormat="1" hidden="1" x14ac:dyDescent="0.3">
      <c r="B58" s="116"/>
      <c r="C58" s="116"/>
      <c r="D58" s="148"/>
      <c r="E58" s="148"/>
      <c r="F58" s="117"/>
      <c r="G58" s="116"/>
      <c r="H58" s="74"/>
      <c r="I58" s="118"/>
      <c r="J58" s="118"/>
      <c r="K58" s="118"/>
      <c r="L58" s="118"/>
      <c r="M58" s="74"/>
      <c r="N58" s="74"/>
      <c r="O58" s="146"/>
    </row>
    <row r="59" spans="2:15" customFormat="1" hidden="1" x14ac:dyDescent="0.3">
      <c r="B59" s="116"/>
      <c r="C59" s="116"/>
      <c r="D59" s="148"/>
      <c r="E59" s="148"/>
      <c r="F59" s="117"/>
      <c r="G59" s="116"/>
      <c r="H59" s="74"/>
      <c r="I59" s="118"/>
      <c r="J59" s="118"/>
      <c r="K59" s="118"/>
      <c r="L59" s="118"/>
      <c r="M59" s="74"/>
      <c r="N59" s="74"/>
      <c r="O59" s="146"/>
    </row>
    <row r="60" spans="2:15" customFormat="1" hidden="1" x14ac:dyDescent="0.3">
      <c r="B60" s="116"/>
      <c r="C60" s="116"/>
      <c r="D60" s="148"/>
      <c r="E60" s="148"/>
      <c r="F60" s="117"/>
      <c r="G60" s="116"/>
      <c r="H60" s="74"/>
      <c r="I60" s="118"/>
      <c r="J60" s="118"/>
      <c r="K60" s="118"/>
      <c r="L60" s="118"/>
      <c r="M60" s="74"/>
      <c r="N60" s="74"/>
      <c r="O60" s="146"/>
    </row>
    <row r="61" spans="2:15" customFormat="1" hidden="1" x14ac:dyDescent="0.3">
      <c r="B61" s="116"/>
      <c r="C61" s="116"/>
      <c r="D61" s="148"/>
      <c r="E61" s="148"/>
      <c r="F61" s="117"/>
      <c r="G61" s="116"/>
      <c r="H61" s="74"/>
      <c r="I61" s="118"/>
      <c r="J61" s="118"/>
      <c r="K61" s="118"/>
      <c r="L61" s="118"/>
      <c r="M61" s="74"/>
      <c r="N61" s="74"/>
      <c r="O61" s="146"/>
    </row>
    <row r="62" spans="2:15" customFormat="1" hidden="1" x14ac:dyDescent="0.3">
      <c r="B62" s="116"/>
      <c r="C62" s="116"/>
      <c r="D62" s="148"/>
      <c r="E62" s="148"/>
      <c r="F62" s="117"/>
      <c r="G62" s="116"/>
      <c r="H62" s="74"/>
      <c r="I62" s="118"/>
      <c r="J62" s="118"/>
      <c r="K62" s="118"/>
      <c r="L62" s="118"/>
      <c r="M62" s="74"/>
      <c r="N62" s="74"/>
      <c r="O62" s="146"/>
    </row>
    <row r="63" spans="2:15" customFormat="1" hidden="1" x14ac:dyDescent="0.3">
      <c r="B63" s="116"/>
      <c r="C63" s="116"/>
      <c r="D63" s="148"/>
      <c r="E63" s="148"/>
      <c r="F63" s="117"/>
      <c r="G63" s="116"/>
      <c r="H63" s="74"/>
      <c r="I63" s="118"/>
      <c r="J63" s="118"/>
      <c r="K63" s="118"/>
      <c r="L63" s="118"/>
      <c r="M63" s="74"/>
      <c r="N63" s="74"/>
      <c r="O63" s="146"/>
    </row>
    <row r="64" spans="2:15" customFormat="1" hidden="1" x14ac:dyDescent="0.3">
      <c r="B64" s="116"/>
      <c r="C64" s="116"/>
      <c r="D64" s="148"/>
      <c r="E64" s="148"/>
      <c r="F64" s="117"/>
      <c r="G64" s="116"/>
      <c r="H64" s="74"/>
      <c r="I64" s="118"/>
      <c r="J64" s="118"/>
      <c r="K64" s="118"/>
      <c r="L64" s="118"/>
      <c r="M64" s="74"/>
      <c r="N64" s="74"/>
      <c r="O64" s="146"/>
    </row>
    <row r="65" spans="4:15" customFormat="1" hidden="1" x14ac:dyDescent="0.3">
      <c r="D65" s="148"/>
      <c r="E65" s="148"/>
      <c r="F65" s="117"/>
      <c r="G65" s="116"/>
      <c r="H65" s="74"/>
      <c r="I65" s="118"/>
      <c r="J65" s="118"/>
      <c r="K65" s="118"/>
      <c r="L65" s="118"/>
      <c r="M65" s="74"/>
      <c r="N65" s="74"/>
      <c r="O65" s="146"/>
    </row>
    <row r="66" spans="4:15" customFormat="1" hidden="1" x14ac:dyDescent="0.3">
      <c r="D66" s="148"/>
      <c r="E66" s="148"/>
      <c r="F66" s="117"/>
      <c r="G66" s="116"/>
      <c r="H66" s="74"/>
      <c r="I66" s="118"/>
      <c r="J66" s="118"/>
      <c r="K66" s="118"/>
      <c r="L66" s="118"/>
      <c r="M66" s="74"/>
      <c r="N66" s="74"/>
      <c r="O66" s="146"/>
    </row>
    <row r="67" spans="4:15" customFormat="1" hidden="1" x14ac:dyDescent="0.3">
      <c r="D67" s="148"/>
      <c r="E67" s="148"/>
      <c r="F67" s="117"/>
      <c r="G67" s="116"/>
      <c r="H67" s="74"/>
      <c r="I67" s="118"/>
      <c r="J67" s="118"/>
      <c r="K67" s="118"/>
      <c r="L67" s="118"/>
      <c r="M67" s="74"/>
      <c r="N67" s="74"/>
      <c r="O67" s="146"/>
    </row>
    <row r="68" spans="4:15" customFormat="1" hidden="1" x14ac:dyDescent="0.3">
      <c r="D68" s="148"/>
      <c r="E68" s="148"/>
      <c r="F68" s="117"/>
      <c r="G68" s="116"/>
      <c r="H68" s="74"/>
      <c r="I68" s="118"/>
      <c r="J68" s="118"/>
      <c r="K68" s="118"/>
      <c r="L68" s="118"/>
      <c r="M68" s="74"/>
      <c r="N68" s="74"/>
      <c r="O68" s="146"/>
    </row>
    <row r="69" spans="4:15" customFormat="1" hidden="1" x14ac:dyDescent="0.3">
      <c r="D69" s="148"/>
      <c r="E69" s="148"/>
      <c r="F69" s="117"/>
      <c r="G69" s="116"/>
      <c r="H69" s="74"/>
      <c r="I69" s="118"/>
      <c r="J69" s="118"/>
      <c r="K69" s="118"/>
      <c r="L69" s="118"/>
      <c r="M69" s="74"/>
      <c r="N69" s="74"/>
      <c r="O69" s="74"/>
    </row>
    <row r="70" spans="4:15" customFormat="1" hidden="1" x14ac:dyDescent="0.3">
      <c r="D70" s="148"/>
      <c r="E70" s="148"/>
      <c r="F70" s="117"/>
      <c r="G70" s="116"/>
      <c r="H70" s="74"/>
      <c r="I70" s="118"/>
      <c r="J70" s="118"/>
      <c r="K70" s="118"/>
      <c r="L70" s="118"/>
      <c r="M70" s="74"/>
      <c r="N70" s="74"/>
      <c r="O70" s="74"/>
    </row>
    <row r="71" spans="4:15" customFormat="1" hidden="1" x14ac:dyDescent="0.3">
      <c r="D71" s="148"/>
      <c r="E71" s="148"/>
      <c r="F71" s="117"/>
      <c r="G71" s="116"/>
      <c r="H71" s="74"/>
      <c r="I71" s="118"/>
      <c r="J71" s="118"/>
      <c r="K71" s="118"/>
      <c r="L71" s="118"/>
      <c r="M71" s="74"/>
      <c r="N71" s="74"/>
      <c r="O71" s="74"/>
    </row>
    <row r="72" spans="4:15" customFormat="1" hidden="1" x14ac:dyDescent="0.3">
      <c r="D72" s="148"/>
      <c r="E72" s="148"/>
      <c r="F72" s="117"/>
      <c r="G72" s="116"/>
      <c r="H72" s="74"/>
      <c r="I72" s="118"/>
      <c r="J72" s="118"/>
      <c r="K72" s="118"/>
      <c r="L72" s="118"/>
      <c r="M72" s="74"/>
      <c r="N72" s="74"/>
      <c r="O72" s="74"/>
    </row>
    <row r="73" spans="4:15" customFormat="1" hidden="1" x14ac:dyDescent="0.3">
      <c r="D73" s="148"/>
      <c r="E73" s="148"/>
      <c r="F73" s="117"/>
      <c r="G73" s="116"/>
      <c r="H73" s="74"/>
      <c r="I73" s="118"/>
      <c r="J73" s="118"/>
      <c r="K73" s="118"/>
      <c r="L73" s="118"/>
      <c r="M73" s="74"/>
      <c r="N73" s="74"/>
      <c r="O73" s="74"/>
    </row>
    <row r="74" spans="4:15" customFormat="1" hidden="1" x14ac:dyDescent="0.3">
      <c r="D74" s="148"/>
      <c r="E74" s="148"/>
      <c r="F74" s="117"/>
      <c r="G74" s="116"/>
      <c r="H74" s="74"/>
      <c r="I74" s="118"/>
      <c r="J74" s="118"/>
      <c r="K74" s="118"/>
      <c r="L74" s="118"/>
      <c r="M74" s="74"/>
      <c r="N74" s="74"/>
      <c r="O74" s="74"/>
    </row>
    <row r="75" spans="4:15" customFormat="1" hidden="1" x14ac:dyDescent="0.3">
      <c r="D75" s="148"/>
      <c r="E75" s="148"/>
      <c r="F75" s="117"/>
      <c r="G75" s="116"/>
      <c r="H75" s="74"/>
      <c r="I75" s="118"/>
      <c r="J75" s="118"/>
      <c r="K75" s="118"/>
      <c r="L75" s="118"/>
      <c r="M75" s="74"/>
      <c r="N75" s="74"/>
      <c r="O75" s="74"/>
    </row>
    <row r="76" spans="4:15" customFormat="1" hidden="1" x14ac:dyDescent="0.3">
      <c r="D76" s="148"/>
      <c r="E76" s="148"/>
      <c r="F76" s="117"/>
      <c r="G76" s="116"/>
      <c r="H76" s="74"/>
      <c r="I76" s="118"/>
      <c r="J76" s="118"/>
      <c r="K76" s="118"/>
      <c r="L76" s="118"/>
      <c r="M76" s="74"/>
      <c r="N76" s="74"/>
      <c r="O76" s="74"/>
    </row>
    <row r="77" spans="4:15" customFormat="1" hidden="1" x14ac:dyDescent="0.3">
      <c r="D77" s="74"/>
      <c r="E77" s="74"/>
      <c r="F77" s="117"/>
      <c r="G77" s="116"/>
      <c r="H77" s="74"/>
      <c r="I77" s="118"/>
      <c r="J77" s="118"/>
      <c r="K77" s="118"/>
      <c r="L77" s="118"/>
      <c r="M77" s="74"/>
      <c r="N77" s="74"/>
      <c r="O77" s="74"/>
    </row>
    <row r="78" spans="4:15" customFormat="1" hidden="1" x14ac:dyDescent="0.3">
      <c r="D78" s="74"/>
      <c r="E78" s="74"/>
      <c r="F78" s="117"/>
      <c r="G78" s="116"/>
      <c r="H78" s="74"/>
      <c r="I78" s="118"/>
      <c r="J78" s="118"/>
      <c r="K78" s="118"/>
      <c r="L78" s="118"/>
      <c r="M78" s="74"/>
      <c r="N78" s="74"/>
      <c r="O78" s="74"/>
    </row>
    <row r="79" spans="4:15" customFormat="1" hidden="1" x14ac:dyDescent="0.3">
      <c r="D79" s="74"/>
      <c r="E79" s="74"/>
      <c r="F79" s="117"/>
      <c r="G79" s="116"/>
      <c r="H79" s="74"/>
      <c r="I79" s="118"/>
      <c r="J79" s="118"/>
      <c r="K79" s="118"/>
      <c r="L79" s="118"/>
      <c r="M79" s="74"/>
      <c r="N79" s="74"/>
      <c r="O79" s="74"/>
    </row>
    <row r="80" spans="4:15" customFormat="1" hidden="1" x14ac:dyDescent="0.3">
      <c r="D80" s="159" t="s">
        <v>128</v>
      </c>
      <c r="E80" s="74"/>
      <c r="F80" s="117"/>
      <c r="G80" s="116"/>
      <c r="H80" s="74"/>
      <c r="I80" s="118"/>
      <c r="J80" s="118"/>
      <c r="K80" s="118"/>
      <c r="L80" s="118"/>
      <c r="M80" s="74"/>
      <c r="N80" s="74"/>
      <c r="O80" s="74"/>
    </row>
    <row r="81" spans="4:4" customFormat="1" hidden="1" x14ac:dyDescent="0.3">
      <c r="D81" s="158" t="s">
        <v>21</v>
      </c>
    </row>
    <row r="82" spans="4:4" customFormat="1" hidden="1" x14ac:dyDescent="0.3">
      <c r="D82" s="158" t="s">
        <v>127</v>
      </c>
    </row>
    <row r="83" spans="4:4" customFormat="1" hidden="1" x14ac:dyDescent="0.3">
      <c r="D83" s="158" t="s">
        <v>22</v>
      </c>
    </row>
    <row r="84" spans="4:4" customFormat="1" hidden="1" x14ac:dyDescent="0.3">
      <c r="D84" s="158" t="s">
        <v>23</v>
      </c>
    </row>
    <row r="85" spans="4:4" customFormat="1" hidden="1" x14ac:dyDescent="0.3">
      <c r="D85" s="158" t="s">
        <v>131</v>
      </c>
    </row>
    <row r="86" spans="4:4" customFormat="1" hidden="1" x14ac:dyDescent="0.3">
      <c r="D86" s="158" t="s">
        <v>126</v>
      </c>
    </row>
    <row r="87" spans="4:4" customFormat="1" x14ac:dyDescent="0.3">
      <c r="D87" s="74"/>
    </row>
  </sheetData>
  <sheetProtection password="D9E1" sheet="1" objects="1" scenarios="1" selectLockedCells="1"/>
  <mergeCells count="23">
    <mergeCell ref="F2:I2"/>
    <mergeCell ref="M2:N2"/>
    <mergeCell ref="D6:E6"/>
    <mergeCell ref="I6:M6"/>
    <mergeCell ref="I8:J8"/>
    <mergeCell ref="F4:J4"/>
    <mergeCell ref="F37:G37"/>
    <mergeCell ref="I37:L37"/>
    <mergeCell ref="H9:H12"/>
    <mergeCell ref="I9:K9"/>
    <mergeCell ref="L9:N10"/>
    <mergeCell ref="I10:K10"/>
    <mergeCell ref="G9:G12"/>
    <mergeCell ref="I11:K11"/>
    <mergeCell ref="G36:H36"/>
    <mergeCell ref="M11:N11"/>
    <mergeCell ref="B9:B12"/>
    <mergeCell ref="C9:C12"/>
    <mergeCell ref="D9:E9"/>
    <mergeCell ref="F9:F12"/>
    <mergeCell ref="B36:D36"/>
    <mergeCell ref="D10:E10"/>
    <mergeCell ref="D11:E11"/>
  </mergeCells>
  <dataValidations count="5">
    <dataValidation type="list" allowBlank="1" showInputMessage="1" showErrorMessage="1" sqref="K13:K35">
      <formula1>"0,14"</formula1>
    </dataValidation>
    <dataValidation type="list" allowBlank="1" showInputMessage="1" showErrorMessage="1" sqref="J13:J35">
      <formula1>"0,10"</formula1>
    </dataValidation>
    <dataValidation type="list" operator="equal" allowBlank="1" showInputMessage="1" showErrorMessage="1" sqref="I13:I35">
      <formula1>"0, 6"</formula1>
    </dataValidation>
    <dataValidation type="date" errorStyle="information" allowBlank="1" showInputMessage="1" showErrorMessage="1" errorTitle="Please enter a valid date" error="Must be in between the date period entered in p.1" sqref="B13:B35">
      <formula1>$D$2</formula1>
      <formula2>$D$3</formula2>
    </dataValidation>
    <dataValidation type="list" allowBlank="1" showInputMessage="1" showErrorMessage="1" sqref="M13:M35">
      <formula1>$D$81:$D$86</formula1>
    </dataValidation>
  </dataValidations>
  <pageMargins left="0.7" right="0.7" top="0.75" bottom="0.75" header="0.3" footer="0.3"/>
  <pageSetup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O87"/>
  <sheetViews>
    <sheetView zoomScale="85" zoomScaleNormal="85" workbookViewId="0">
      <selection activeCell="J29" sqref="J29"/>
    </sheetView>
  </sheetViews>
  <sheetFormatPr defaultRowHeight="15.6" x14ac:dyDescent="0.3"/>
  <cols>
    <col min="1" max="1" width="0.8984375" style="74" customWidth="1"/>
    <col min="2" max="2" width="12.19921875" style="116" customWidth="1"/>
    <col min="3" max="3" width="5.59765625" style="116" hidden="1" customWidth="1"/>
    <col min="4" max="4" width="26.8984375" style="74" customWidth="1"/>
    <col min="5" max="5" width="26.19921875" style="74" customWidth="1"/>
    <col min="6" max="6" width="10.59765625" style="117" customWidth="1"/>
    <col min="7" max="7" width="9.5" style="116" customWidth="1"/>
    <col min="8" max="8" width="28" style="74" customWidth="1"/>
    <col min="9" max="11" width="12.5" style="118" customWidth="1"/>
    <col min="12" max="12" width="11.8984375" style="118" customWidth="1"/>
    <col min="13" max="13" width="16" style="74" customWidth="1"/>
    <col min="14" max="14" width="18.3984375" style="74" customWidth="1"/>
    <col min="15" max="15" width="0.8984375" style="74" customWidth="1"/>
  </cols>
  <sheetData>
    <row r="1" spans="1:15" x14ac:dyDescent="0.3">
      <c r="A1" s="2"/>
      <c r="B1" s="75"/>
      <c r="C1" s="75"/>
      <c r="D1" s="2"/>
      <c r="E1" s="2"/>
      <c r="F1" s="76"/>
      <c r="G1" s="75"/>
      <c r="H1" s="2"/>
      <c r="I1" s="77"/>
      <c r="J1" s="77"/>
      <c r="K1" s="77"/>
      <c r="L1" s="77"/>
      <c r="M1" s="2"/>
      <c r="N1" s="2"/>
      <c r="O1" s="2"/>
    </row>
    <row r="2" spans="1:15" ht="22.8" x14ac:dyDescent="0.4">
      <c r="A2" s="2"/>
      <c r="B2" s="133" t="s">
        <v>64</v>
      </c>
      <c r="C2" s="78"/>
      <c r="D2" s="131">
        <f>'Travel Expense p.1'!C10</f>
        <v>0</v>
      </c>
      <c r="E2" s="3"/>
      <c r="F2" s="245" t="s">
        <v>0</v>
      </c>
      <c r="G2" s="245"/>
      <c r="H2" s="246"/>
      <c r="I2" s="246"/>
      <c r="J2" s="79"/>
      <c r="K2" s="79"/>
      <c r="L2" s="79"/>
      <c r="M2" s="247" t="s">
        <v>33</v>
      </c>
      <c r="N2" s="248"/>
      <c r="O2" s="2"/>
    </row>
    <row r="3" spans="1:15" ht="21" customHeight="1" x14ac:dyDescent="0.3">
      <c r="A3" s="2"/>
      <c r="B3" s="133" t="s">
        <v>65</v>
      </c>
      <c r="C3" s="78"/>
      <c r="D3" s="131">
        <f>'Travel Expense p.1'!F10</f>
        <v>0</v>
      </c>
      <c r="E3" s="3"/>
      <c r="F3" s="80"/>
      <c r="G3" s="78"/>
      <c r="H3" s="6"/>
      <c r="I3" s="81"/>
      <c r="J3" s="82"/>
      <c r="K3" s="82"/>
      <c r="L3" s="82"/>
      <c r="M3" s="195" t="s">
        <v>150</v>
      </c>
      <c r="N3" s="3"/>
      <c r="O3" s="2"/>
    </row>
    <row r="4" spans="1:15" ht="17.399999999999999" x14ac:dyDescent="0.3">
      <c r="A4" s="2"/>
      <c r="B4" s="78"/>
      <c r="C4" s="78"/>
      <c r="D4" s="3"/>
      <c r="E4" s="3"/>
      <c r="F4" s="249" t="s">
        <v>99</v>
      </c>
      <c r="G4" s="249"/>
      <c r="H4" s="249"/>
      <c r="I4" s="249"/>
      <c r="J4" s="249"/>
      <c r="K4" s="83"/>
      <c r="L4" s="83"/>
      <c r="M4" s="84" t="s">
        <v>142</v>
      </c>
      <c r="N4" s="12"/>
      <c r="O4" s="120"/>
    </row>
    <row r="5" spans="1:15" ht="17.399999999999999" x14ac:dyDescent="0.3">
      <c r="A5" s="2"/>
      <c r="B5" s="78"/>
      <c r="C5" s="78"/>
      <c r="D5" s="3"/>
      <c r="E5" s="3"/>
      <c r="F5" s="80"/>
      <c r="G5" s="78"/>
      <c r="H5" s="3"/>
      <c r="I5" s="83"/>
      <c r="J5" s="85"/>
      <c r="K5" s="85"/>
      <c r="L5" s="85"/>
      <c r="M5" s="12"/>
      <c r="N5" s="12"/>
      <c r="O5" s="120"/>
    </row>
    <row r="6" spans="1:15" ht="17.399999999999999" x14ac:dyDescent="0.3">
      <c r="A6" s="2"/>
      <c r="B6" s="86" t="s">
        <v>4</v>
      </c>
      <c r="C6" s="86"/>
      <c r="D6" s="251">
        <f>'Travel Expense p.1'!C6</f>
        <v>0</v>
      </c>
      <c r="E6" s="251"/>
      <c r="F6" s="80"/>
      <c r="G6" s="78"/>
      <c r="H6" s="87" t="s">
        <v>5</v>
      </c>
      <c r="I6" s="252">
        <f>'Travel Expense p.1'!C8</f>
        <v>0</v>
      </c>
      <c r="J6" s="252"/>
      <c r="K6" s="252"/>
      <c r="L6" s="252"/>
      <c r="M6" s="252"/>
      <c r="N6" s="7"/>
      <c r="O6" s="2"/>
    </row>
    <row r="7" spans="1:15" ht="17.399999999999999" x14ac:dyDescent="0.3">
      <c r="A7" s="2"/>
      <c r="B7" s="86"/>
      <c r="C7" s="86"/>
      <c r="D7" s="88"/>
      <c r="E7" s="7"/>
      <c r="F7" s="80"/>
      <c r="G7" s="78"/>
      <c r="H7" s="89"/>
      <c r="I7" s="83"/>
      <c r="J7" s="90"/>
      <c r="K7" s="90"/>
      <c r="L7" s="90"/>
      <c r="M7" s="91"/>
      <c r="N7" s="7"/>
      <c r="O7" s="2"/>
    </row>
    <row r="8" spans="1:15" ht="17.399999999999999" x14ac:dyDescent="0.3">
      <c r="A8" s="2"/>
      <c r="B8" s="92" t="s">
        <v>56</v>
      </c>
      <c r="C8" s="93"/>
      <c r="D8" s="94"/>
      <c r="E8" s="94"/>
      <c r="F8" s="95"/>
      <c r="G8" s="93"/>
      <c r="H8" s="94"/>
      <c r="I8" s="243"/>
      <c r="J8" s="244"/>
      <c r="K8" s="170"/>
      <c r="L8" s="97"/>
      <c r="M8" s="65"/>
      <c r="N8" s="65"/>
      <c r="O8" s="169"/>
    </row>
    <row r="9" spans="1:15" ht="17.399999999999999" x14ac:dyDescent="0.3">
      <c r="A9" s="2"/>
      <c r="B9" s="274" t="s">
        <v>96</v>
      </c>
      <c r="C9" s="274" t="s">
        <v>35</v>
      </c>
      <c r="D9" s="277" t="s">
        <v>36</v>
      </c>
      <c r="E9" s="278"/>
      <c r="F9" s="279" t="s">
        <v>37</v>
      </c>
      <c r="G9" s="282" t="s">
        <v>38</v>
      </c>
      <c r="H9" s="285" t="s">
        <v>39</v>
      </c>
      <c r="I9" s="258" t="s">
        <v>40</v>
      </c>
      <c r="J9" s="259"/>
      <c r="K9" s="260"/>
      <c r="L9" s="261" t="s">
        <v>41</v>
      </c>
      <c r="M9" s="262"/>
      <c r="N9" s="263"/>
      <c r="O9" s="2"/>
    </row>
    <row r="10" spans="1:15" x14ac:dyDescent="0.3">
      <c r="A10" s="2"/>
      <c r="B10" s="275"/>
      <c r="C10" s="275"/>
      <c r="D10" s="267" t="s">
        <v>42</v>
      </c>
      <c r="E10" s="268"/>
      <c r="F10" s="280"/>
      <c r="G10" s="283"/>
      <c r="H10" s="286"/>
      <c r="I10" s="269" t="s">
        <v>43</v>
      </c>
      <c r="J10" s="269"/>
      <c r="K10" s="269"/>
      <c r="L10" s="264"/>
      <c r="M10" s="265"/>
      <c r="N10" s="266"/>
      <c r="O10" s="2"/>
    </row>
    <row r="11" spans="1:15" x14ac:dyDescent="0.3">
      <c r="A11" s="2"/>
      <c r="B11" s="275"/>
      <c r="C11" s="275"/>
      <c r="D11" s="270"/>
      <c r="E11" s="270"/>
      <c r="F11" s="280"/>
      <c r="G11" s="283"/>
      <c r="H11" s="286"/>
      <c r="I11" s="271" t="s">
        <v>44</v>
      </c>
      <c r="J11" s="271"/>
      <c r="K11" s="271"/>
      <c r="L11" s="98"/>
      <c r="M11" s="272" t="s">
        <v>45</v>
      </c>
      <c r="N11" s="273"/>
      <c r="O11" s="2"/>
    </row>
    <row r="12" spans="1:15" x14ac:dyDescent="0.3">
      <c r="A12" s="2"/>
      <c r="B12" s="276"/>
      <c r="C12" s="276"/>
      <c r="D12" s="99" t="s">
        <v>46</v>
      </c>
      <c r="E12" s="100" t="s">
        <v>47</v>
      </c>
      <c r="F12" s="281"/>
      <c r="G12" s="284"/>
      <c r="H12" s="287"/>
      <c r="I12" s="101" t="s">
        <v>48</v>
      </c>
      <c r="J12" s="101" t="s">
        <v>49</v>
      </c>
      <c r="K12" s="101" t="s">
        <v>50</v>
      </c>
      <c r="L12" s="101" t="s">
        <v>51</v>
      </c>
      <c r="M12" s="102" t="s">
        <v>52</v>
      </c>
      <c r="N12" s="102" t="s">
        <v>53</v>
      </c>
      <c r="O12" s="2"/>
    </row>
    <row r="13" spans="1:15" x14ac:dyDescent="0.3">
      <c r="A13" s="2"/>
      <c r="B13" s="132"/>
      <c r="C13" s="103"/>
      <c r="D13" s="122"/>
      <c r="E13" s="122"/>
      <c r="F13" s="151"/>
      <c r="G13" s="104"/>
      <c r="H13" s="192"/>
      <c r="I13" s="105"/>
      <c r="J13" s="106"/>
      <c r="K13" s="106"/>
      <c r="L13" s="106"/>
      <c r="M13" s="161"/>
      <c r="N13" s="106" t="s">
        <v>146</v>
      </c>
      <c r="O13" s="2"/>
    </row>
    <row r="14" spans="1:15" x14ac:dyDescent="0.3">
      <c r="A14" s="2"/>
      <c r="B14" s="132"/>
      <c r="C14" s="103"/>
      <c r="D14" s="122"/>
      <c r="E14" s="122"/>
      <c r="F14" s="151"/>
      <c r="G14" s="107"/>
      <c r="H14" s="193"/>
      <c r="I14" s="105"/>
      <c r="J14" s="106"/>
      <c r="K14" s="106"/>
      <c r="L14" s="105"/>
      <c r="M14" s="161"/>
      <c r="N14" s="106"/>
      <c r="O14" s="2"/>
    </row>
    <row r="15" spans="1:15" x14ac:dyDescent="0.3">
      <c r="A15" s="2"/>
      <c r="B15" s="132"/>
      <c r="C15" s="103"/>
      <c r="D15" s="122"/>
      <c r="E15" s="122"/>
      <c r="F15" s="151"/>
      <c r="G15" s="104"/>
      <c r="H15" s="193"/>
      <c r="I15" s="105"/>
      <c r="J15" s="106"/>
      <c r="K15" s="106"/>
      <c r="L15" s="105"/>
      <c r="M15" s="161"/>
      <c r="N15" s="106"/>
      <c r="O15" s="2"/>
    </row>
    <row r="16" spans="1:15" x14ac:dyDescent="0.3">
      <c r="A16" s="2"/>
      <c r="B16" s="132"/>
      <c r="C16" s="103"/>
      <c r="D16" s="122"/>
      <c r="E16" s="122"/>
      <c r="F16" s="151"/>
      <c r="G16" s="107"/>
      <c r="H16" s="193"/>
      <c r="I16" s="105"/>
      <c r="J16" s="106"/>
      <c r="K16" s="106"/>
      <c r="L16" s="105"/>
      <c r="M16" s="161"/>
      <c r="N16" s="106"/>
      <c r="O16" s="2"/>
    </row>
    <row r="17" spans="1:15" ht="20.399999999999999" x14ac:dyDescent="0.3">
      <c r="A17" s="108"/>
      <c r="B17" s="132"/>
      <c r="C17" s="109"/>
      <c r="D17" s="122"/>
      <c r="E17" s="122"/>
      <c r="F17" s="151"/>
      <c r="G17" s="104"/>
      <c r="H17" s="194"/>
      <c r="I17" s="105"/>
      <c r="J17" s="106"/>
      <c r="K17" s="106"/>
      <c r="L17" s="110"/>
      <c r="M17" s="161"/>
      <c r="N17" s="106"/>
      <c r="O17" s="2"/>
    </row>
    <row r="18" spans="1:15" ht="20.399999999999999" x14ac:dyDescent="0.3">
      <c r="A18" s="108"/>
      <c r="B18" s="132"/>
      <c r="C18" s="109"/>
      <c r="D18" s="122"/>
      <c r="E18" s="122"/>
      <c r="F18" s="151"/>
      <c r="G18" s="104"/>
      <c r="H18" s="194"/>
      <c r="I18" s="105"/>
      <c r="J18" s="106"/>
      <c r="K18" s="106"/>
      <c r="L18" s="110"/>
      <c r="M18" s="161"/>
      <c r="N18" s="106"/>
      <c r="O18" s="2"/>
    </row>
    <row r="19" spans="1:15" ht="20.399999999999999" x14ac:dyDescent="0.3">
      <c r="A19" s="108"/>
      <c r="B19" s="132"/>
      <c r="C19" s="109"/>
      <c r="D19" s="122"/>
      <c r="E19" s="122"/>
      <c r="F19" s="151"/>
      <c r="G19" s="107"/>
      <c r="H19" s="194"/>
      <c r="I19" s="105"/>
      <c r="J19" s="106"/>
      <c r="K19" s="106"/>
      <c r="L19" s="110"/>
      <c r="M19" s="161"/>
      <c r="N19" s="106"/>
      <c r="O19" s="2"/>
    </row>
    <row r="20" spans="1:15" ht="20.399999999999999" x14ac:dyDescent="0.3">
      <c r="A20" s="108"/>
      <c r="B20" s="132"/>
      <c r="C20" s="109"/>
      <c r="D20" s="122"/>
      <c r="E20" s="122"/>
      <c r="F20" s="151"/>
      <c r="G20" s="104"/>
      <c r="H20" s="194"/>
      <c r="I20" s="105"/>
      <c r="J20" s="106"/>
      <c r="K20" s="106"/>
      <c r="L20" s="110"/>
      <c r="M20" s="161"/>
      <c r="N20" s="106"/>
      <c r="O20" s="2"/>
    </row>
    <row r="21" spans="1:15" ht="20.399999999999999" x14ac:dyDescent="0.3">
      <c r="A21" s="108"/>
      <c r="B21" s="132"/>
      <c r="C21" s="109"/>
      <c r="D21" s="122"/>
      <c r="E21" s="122"/>
      <c r="F21" s="151"/>
      <c r="G21" s="107"/>
      <c r="H21" s="194"/>
      <c r="I21" s="105"/>
      <c r="J21" s="106"/>
      <c r="K21" s="106"/>
      <c r="L21" s="110"/>
      <c r="M21" s="161"/>
      <c r="N21" s="106"/>
      <c r="O21" s="2"/>
    </row>
    <row r="22" spans="1:15" ht="20.399999999999999" x14ac:dyDescent="0.3">
      <c r="A22" s="108"/>
      <c r="B22" s="132"/>
      <c r="C22" s="109"/>
      <c r="D22" s="122"/>
      <c r="E22" s="122"/>
      <c r="F22" s="151"/>
      <c r="G22" s="104"/>
      <c r="H22" s="194"/>
      <c r="I22" s="105"/>
      <c r="J22" s="106"/>
      <c r="K22" s="106"/>
      <c r="L22" s="110"/>
      <c r="M22" s="161"/>
      <c r="N22" s="106"/>
      <c r="O22" s="2"/>
    </row>
    <row r="23" spans="1:15" ht="20.399999999999999" x14ac:dyDescent="0.3">
      <c r="A23" s="108"/>
      <c r="B23" s="132"/>
      <c r="C23" s="109"/>
      <c r="D23" s="122"/>
      <c r="E23" s="122"/>
      <c r="F23" s="151"/>
      <c r="G23" s="107"/>
      <c r="H23" s="194"/>
      <c r="I23" s="105"/>
      <c r="J23" s="106"/>
      <c r="K23" s="106"/>
      <c r="L23" s="110"/>
      <c r="M23" s="161"/>
      <c r="N23" s="106"/>
      <c r="O23" s="2"/>
    </row>
    <row r="24" spans="1:15" ht="20.399999999999999" x14ac:dyDescent="0.3">
      <c r="A24" s="108"/>
      <c r="B24" s="132"/>
      <c r="C24" s="109"/>
      <c r="D24" s="122"/>
      <c r="E24" s="122"/>
      <c r="F24" s="151"/>
      <c r="G24" s="104"/>
      <c r="H24" s="194"/>
      <c r="I24" s="105"/>
      <c r="J24" s="106"/>
      <c r="K24" s="106"/>
      <c r="L24" s="110"/>
      <c r="M24" s="161"/>
      <c r="N24" s="106"/>
      <c r="O24" s="2"/>
    </row>
    <row r="25" spans="1:15" ht="20.399999999999999" x14ac:dyDescent="0.3">
      <c r="A25" s="108"/>
      <c r="B25" s="132"/>
      <c r="C25" s="109"/>
      <c r="D25" s="122"/>
      <c r="E25" s="122"/>
      <c r="F25" s="151"/>
      <c r="G25" s="107"/>
      <c r="H25" s="194"/>
      <c r="I25" s="105"/>
      <c r="J25" s="106"/>
      <c r="K25" s="106"/>
      <c r="L25" s="110"/>
      <c r="M25" s="161"/>
      <c r="N25" s="106"/>
      <c r="O25" s="2"/>
    </row>
    <row r="26" spans="1:15" ht="20.399999999999999" x14ac:dyDescent="0.3">
      <c r="A26" s="108"/>
      <c r="B26" s="132"/>
      <c r="C26" s="109"/>
      <c r="D26" s="122"/>
      <c r="E26" s="122"/>
      <c r="F26" s="151"/>
      <c r="G26" s="104"/>
      <c r="H26" s="194"/>
      <c r="I26" s="105"/>
      <c r="J26" s="106"/>
      <c r="K26" s="106"/>
      <c r="L26" s="110"/>
      <c r="M26" s="161"/>
      <c r="N26" s="106"/>
      <c r="O26" s="2"/>
    </row>
    <row r="27" spans="1:15" ht="20.399999999999999" x14ac:dyDescent="0.3">
      <c r="A27" s="108"/>
      <c r="B27" s="132"/>
      <c r="C27" s="109"/>
      <c r="D27" s="122"/>
      <c r="E27" s="122"/>
      <c r="F27" s="151"/>
      <c r="G27" s="104"/>
      <c r="H27" s="192"/>
      <c r="I27" s="105"/>
      <c r="J27" s="106"/>
      <c r="K27" s="106"/>
      <c r="L27" s="110"/>
      <c r="M27" s="161"/>
      <c r="N27" s="106"/>
      <c r="O27" s="2"/>
    </row>
    <row r="28" spans="1:15" ht="20.399999999999999" x14ac:dyDescent="0.3">
      <c r="A28" s="108"/>
      <c r="B28" s="132"/>
      <c r="C28" s="109"/>
      <c r="D28" s="122"/>
      <c r="E28" s="122"/>
      <c r="F28" s="151"/>
      <c r="G28" s="104"/>
      <c r="H28" s="192"/>
      <c r="I28" s="105"/>
      <c r="J28" s="106"/>
      <c r="K28" s="106"/>
      <c r="L28" s="110"/>
      <c r="M28" s="161"/>
      <c r="N28" s="106"/>
      <c r="O28" s="2"/>
    </row>
    <row r="29" spans="1:15" ht="20.399999999999999" x14ac:dyDescent="0.3">
      <c r="A29" s="108"/>
      <c r="B29" s="132"/>
      <c r="C29" s="109"/>
      <c r="D29" s="122"/>
      <c r="E29" s="122"/>
      <c r="F29" s="151"/>
      <c r="G29" s="109"/>
      <c r="H29" s="194"/>
      <c r="I29" s="105"/>
      <c r="J29" s="106"/>
      <c r="K29" s="106"/>
      <c r="L29" s="110"/>
      <c r="M29" s="161"/>
      <c r="N29" s="106"/>
      <c r="O29" s="2"/>
    </row>
    <row r="30" spans="1:15" ht="20.399999999999999" x14ac:dyDescent="0.3">
      <c r="A30" s="108"/>
      <c r="B30" s="132"/>
      <c r="C30" s="109"/>
      <c r="D30" s="122"/>
      <c r="E30" s="122"/>
      <c r="F30" s="151"/>
      <c r="G30" s="109"/>
      <c r="H30" s="194"/>
      <c r="I30" s="105"/>
      <c r="J30" s="106"/>
      <c r="K30" s="106"/>
      <c r="L30" s="110"/>
      <c r="M30" s="161"/>
      <c r="N30" s="106"/>
      <c r="O30" s="2"/>
    </row>
    <row r="31" spans="1:15" ht="20.399999999999999" x14ac:dyDescent="0.3">
      <c r="A31" s="108"/>
      <c r="B31" s="132"/>
      <c r="C31" s="109"/>
      <c r="D31" s="122"/>
      <c r="E31" s="122"/>
      <c r="F31" s="151"/>
      <c r="G31" s="109"/>
      <c r="H31" s="194"/>
      <c r="I31" s="105"/>
      <c r="J31" s="106"/>
      <c r="K31" s="106"/>
      <c r="L31" s="110"/>
      <c r="M31" s="161"/>
      <c r="N31" s="106"/>
      <c r="O31" s="2"/>
    </row>
    <row r="32" spans="1:15" ht="20.399999999999999" x14ac:dyDescent="0.3">
      <c r="A32" s="108"/>
      <c r="B32" s="132"/>
      <c r="C32" s="109"/>
      <c r="D32" s="122"/>
      <c r="E32" s="122"/>
      <c r="F32" s="151"/>
      <c r="G32" s="109"/>
      <c r="H32" s="194"/>
      <c r="I32" s="105"/>
      <c r="J32" s="106"/>
      <c r="K32" s="106"/>
      <c r="L32" s="110"/>
      <c r="M32" s="161"/>
      <c r="N32" s="106"/>
      <c r="O32" s="2"/>
    </row>
    <row r="33" spans="1:15" ht="20.399999999999999" x14ac:dyDescent="0.3">
      <c r="A33" s="108"/>
      <c r="B33" s="132"/>
      <c r="C33" s="109"/>
      <c r="D33" s="122"/>
      <c r="E33" s="122"/>
      <c r="F33" s="151"/>
      <c r="G33" s="109"/>
      <c r="H33" s="194"/>
      <c r="I33" s="105"/>
      <c r="J33" s="106"/>
      <c r="K33" s="106"/>
      <c r="L33" s="110"/>
      <c r="M33" s="161"/>
      <c r="N33" s="106"/>
      <c r="O33" s="2"/>
    </row>
    <row r="34" spans="1:15" ht="20.399999999999999" x14ac:dyDescent="0.3">
      <c r="A34" s="108"/>
      <c r="B34" s="132"/>
      <c r="C34" s="109"/>
      <c r="D34" s="122"/>
      <c r="E34" s="122"/>
      <c r="F34" s="151"/>
      <c r="G34" s="109"/>
      <c r="H34" s="194"/>
      <c r="I34" s="105"/>
      <c r="J34" s="106"/>
      <c r="K34" s="106"/>
      <c r="L34" s="110"/>
      <c r="M34" s="161"/>
      <c r="N34" s="106"/>
      <c r="O34" s="2"/>
    </row>
    <row r="35" spans="1:15" ht="20.399999999999999" x14ac:dyDescent="0.3">
      <c r="A35" s="108"/>
      <c r="B35" s="132"/>
      <c r="C35" s="109"/>
      <c r="D35" s="122"/>
      <c r="E35" s="122"/>
      <c r="F35" s="151"/>
      <c r="G35" s="109"/>
      <c r="H35" s="194"/>
      <c r="I35" s="105"/>
      <c r="J35" s="106"/>
      <c r="K35" s="106"/>
      <c r="L35" s="110"/>
      <c r="M35" s="161"/>
      <c r="N35" s="106"/>
      <c r="O35" s="2"/>
    </row>
    <row r="36" spans="1:15" ht="20.399999999999999" x14ac:dyDescent="0.3">
      <c r="A36" s="108"/>
      <c r="B36" s="253"/>
      <c r="C36" s="254"/>
      <c r="D36" s="255"/>
      <c r="E36" s="112" t="s">
        <v>54</v>
      </c>
      <c r="F36" s="113">
        <f>SUM(F13:F35)</f>
        <v>0</v>
      </c>
      <c r="G36" s="256"/>
      <c r="H36" s="257"/>
      <c r="I36" s="114">
        <f>SUM(I13:I35)</f>
        <v>0</v>
      </c>
      <c r="J36" s="114">
        <f>SUM(J13:J35)</f>
        <v>0</v>
      </c>
      <c r="K36" s="114">
        <f>SUM(K13:K35)</f>
        <v>0</v>
      </c>
      <c r="L36" s="114">
        <f>SUM(L13:L35)</f>
        <v>0</v>
      </c>
      <c r="M36" s="111"/>
      <c r="N36" s="114">
        <f>SUM(N13:N35)</f>
        <v>0</v>
      </c>
      <c r="O36" s="2"/>
    </row>
    <row r="37" spans="1:15" ht="20.399999999999999" x14ac:dyDescent="0.3">
      <c r="A37" s="108"/>
      <c r="B37" s="152"/>
      <c r="C37" s="152"/>
      <c r="D37" s="152"/>
      <c r="E37" s="153"/>
      <c r="F37" s="288" t="s">
        <v>125</v>
      </c>
      <c r="G37" s="289"/>
      <c r="H37" s="154"/>
      <c r="I37" s="290" t="s">
        <v>125</v>
      </c>
      <c r="J37" s="291"/>
      <c r="K37" s="291"/>
      <c r="L37" s="292"/>
      <c r="M37" s="156"/>
      <c r="N37" s="155"/>
      <c r="O37" s="2"/>
    </row>
    <row r="38" spans="1:15" x14ac:dyDescent="0.3">
      <c r="A38" s="2"/>
      <c r="B38" s="115"/>
      <c r="C38" s="75"/>
      <c r="D38" s="2"/>
      <c r="E38" s="2"/>
      <c r="F38" s="76"/>
      <c r="G38" s="75"/>
      <c r="H38" s="2"/>
      <c r="I38" s="77"/>
      <c r="J38" s="77"/>
      <c r="K38" s="77"/>
      <c r="L38" s="77"/>
      <c r="M38" s="2"/>
      <c r="N38" s="2"/>
      <c r="O38" s="2"/>
    </row>
    <row r="40" spans="1:15" hidden="1" x14ac:dyDescent="0.3"/>
    <row r="41" spans="1:15" hidden="1" x14ac:dyDescent="0.3">
      <c r="O41" s="146"/>
    </row>
    <row r="42" spans="1:15" hidden="1" x14ac:dyDescent="0.3"/>
    <row r="43" spans="1:15" hidden="1" x14ac:dyDescent="0.3">
      <c r="D43" s="147"/>
      <c r="E43" s="147"/>
      <c r="O43" s="146"/>
    </row>
    <row r="44" spans="1:15" hidden="1" x14ac:dyDescent="0.3">
      <c r="D44" s="147"/>
      <c r="E44" s="147"/>
      <c r="O44" s="146"/>
    </row>
    <row r="45" spans="1:15" hidden="1" x14ac:dyDescent="0.3">
      <c r="D45" s="147"/>
      <c r="E45" s="147"/>
      <c r="O45" s="146"/>
    </row>
    <row r="46" spans="1:15" hidden="1" x14ac:dyDescent="0.3">
      <c r="D46" s="147"/>
      <c r="E46" s="147"/>
      <c r="O46" s="146"/>
    </row>
    <row r="47" spans="1:15" hidden="1" x14ac:dyDescent="0.3">
      <c r="D47" s="147"/>
      <c r="E47" s="147"/>
      <c r="O47" s="146"/>
    </row>
    <row r="48" spans="1:15" hidden="1" x14ac:dyDescent="0.3">
      <c r="D48" s="147"/>
      <c r="E48" s="147"/>
      <c r="O48" s="146"/>
    </row>
    <row r="49" spans="2:15" customFormat="1" hidden="1" x14ac:dyDescent="0.3">
      <c r="B49" s="116"/>
      <c r="C49" s="116"/>
      <c r="D49" s="148"/>
      <c r="E49" s="148"/>
      <c r="F49" s="117"/>
      <c r="G49" s="116"/>
      <c r="H49" s="74"/>
      <c r="I49" s="118"/>
      <c r="J49" s="118"/>
      <c r="K49" s="118"/>
      <c r="L49" s="118"/>
      <c r="M49" s="74"/>
      <c r="N49" s="74"/>
      <c r="O49" s="146"/>
    </row>
    <row r="50" spans="2:15" customFormat="1" hidden="1" x14ac:dyDescent="0.3">
      <c r="B50" s="119"/>
      <c r="C50" s="116"/>
      <c r="D50" s="74"/>
      <c r="E50" s="148"/>
      <c r="F50" s="117"/>
      <c r="G50" s="116"/>
      <c r="H50" s="74"/>
      <c r="I50" s="118"/>
      <c r="J50" s="118"/>
      <c r="K50" s="118"/>
      <c r="L50" s="118"/>
      <c r="M50" s="74"/>
      <c r="N50" s="74"/>
      <c r="O50" s="146"/>
    </row>
    <row r="51" spans="2:15" customFormat="1" hidden="1" x14ac:dyDescent="0.3">
      <c r="B51" s="116"/>
      <c r="C51" s="116"/>
      <c r="D51" s="74"/>
      <c r="E51" s="148"/>
      <c r="F51" s="117"/>
      <c r="G51" s="116"/>
      <c r="H51" s="74"/>
      <c r="I51" s="118"/>
      <c r="J51" s="118"/>
      <c r="K51" s="118"/>
      <c r="L51" s="118"/>
      <c r="M51" s="74"/>
      <c r="N51" s="74"/>
      <c r="O51" s="146"/>
    </row>
    <row r="52" spans="2:15" customFormat="1" hidden="1" x14ac:dyDescent="0.3">
      <c r="B52" s="116"/>
      <c r="C52" s="116"/>
      <c r="D52" s="74"/>
      <c r="E52" s="148"/>
      <c r="F52" s="117"/>
      <c r="G52" s="116"/>
      <c r="H52" s="74"/>
      <c r="I52" s="118"/>
      <c r="J52" s="118"/>
      <c r="K52" s="118"/>
      <c r="L52" s="118"/>
      <c r="M52" s="74"/>
      <c r="N52" s="74"/>
      <c r="O52" s="146"/>
    </row>
    <row r="53" spans="2:15" customFormat="1" hidden="1" x14ac:dyDescent="0.3">
      <c r="B53" s="116"/>
      <c r="C53" s="116"/>
      <c r="D53" s="74"/>
      <c r="E53" s="148"/>
      <c r="F53" s="117"/>
      <c r="G53" s="116"/>
      <c r="H53" s="74"/>
      <c r="I53" s="118"/>
      <c r="J53" s="118"/>
      <c r="K53" s="118"/>
      <c r="L53" s="118"/>
      <c r="M53" s="74"/>
      <c r="N53" s="74"/>
      <c r="O53" s="146"/>
    </row>
    <row r="54" spans="2:15" customFormat="1" hidden="1" x14ac:dyDescent="0.3">
      <c r="B54" s="116"/>
      <c r="C54" s="116"/>
      <c r="D54" s="74"/>
      <c r="E54" s="148"/>
      <c r="F54" s="117"/>
      <c r="G54" s="116"/>
      <c r="H54" s="74"/>
      <c r="I54" s="118"/>
      <c r="J54" s="118"/>
      <c r="K54" s="118"/>
      <c r="L54" s="118"/>
      <c r="M54" s="74"/>
      <c r="N54" s="74"/>
      <c r="O54" s="146"/>
    </row>
    <row r="55" spans="2:15" customFormat="1" hidden="1" x14ac:dyDescent="0.3">
      <c r="B55" s="116"/>
      <c r="C55" s="116"/>
      <c r="D55" s="74"/>
      <c r="E55" s="148"/>
      <c r="F55" s="117"/>
      <c r="G55" s="116"/>
      <c r="H55" s="74"/>
      <c r="I55" s="118"/>
      <c r="J55" s="118"/>
      <c r="K55" s="118"/>
      <c r="L55" s="118"/>
      <c r="M55" s="74"/>
      <c r="N55" s="74"/>
      <c r="O55" s="146"/>
    </row>
    <row r="56" spans="2:15" customFormat="1" hidden="1" x14ac:dyDescent="0.3">
      <c r="B56" s="116"/>
      <c r="C56" s="116"/>
      <c r="D56" s="74"/>
      <c r="E56" s="148"/>
      <c r="F56" s="117"/>
      <c r="G56" s="116"/>
      <c r="H56" s="74"/>
      <c r="I56" s="118"/>
      <c r="J56" s="118"/>
      <c r="K56" s="118"/>
      <c r="L56" s="118"/>
      <c r="M56" s="74"/>
      <c r="N56" s="74"/>
      <c r="O56" s="146"/>
    </row>
    <row r="57" spans="2:15" customFormat="1" hidden="1" x14ac:dyDescent="0.3">
      <c r="B57" s="116"/>
      <c r="C57" s="116"/>
      <c r="D57" s="148"/>
      <c r="E57" s="148"/>
      <c r="F57" s="117"/>
      <c r="G57" s="116"/>
      <c r="H57" s="74"/>
      <c r="I57" s="118"/>
      <c r="J57" s="118"/>
      <c r="K57" s="118"/>
      <c r="L57" s="118"/>
      <c r="M57" s="74"/>
      <c r="N57" s="74"/>
      <c r="O57" s="146"/>
    </row>
    <row r="58" spans="2:15" customFormat="1" hidden="1" x14ac:dyDescent="0.3">
      <c r="B58" s="116"/>
      <c r="C58" s="116"/>
      <c r="D58" s="148"/>
      <c r="E58" s="148"/>
      <c r="F58" s="117"/>
      <c r="G58" s="116"/>
      <c r="H58" s="74"/>
      <c r="I58" s="118"/>
      <c r="J58" s="118"/>
      <c r="K58" s="118"/>
      <c r="L58" s="118"/>
      <c r="M58" s="74"/>
      <c r="N58" s="74"/>
      <c r="O58" s="146"/>
    </row>
    <row r="59" spans="2:15" customFormat="1" hidden="1" x14ac:dyDescent="0.3">
      <c r="B59" s="116"/>
      <c r="C59" s="116"/>
      <c r="D59" s="148"/>
      <c r="E59" s="148"/>
      <c r="F59" s="117"/>
      <c r="G59" s="116"/>
      <c r="H59" s="74"/>
      <c r="I59" s="118"/>
      <c r="J59" s="118"/>
      <c r="K59" s="118"/>
      <c r="L59" s="118"/>
      <c r="M59" s="74"/>
      <c r="N59" s="74"/>
      <c r="O59" s="146"/>
    </row>
    <row r="60" spans="2:15" customFormat="1" hidden="1" x14ac:dyDescent="0.3">
      <c r="B60" s="116"/>
      <c r="C60" s="116"/>
      <c r="D60" s="148"/>
      <c r="E60" s="148"/>
      <c r="F60" s="117"/>
      <c r="G60" s="116"/>
      <c r="H60" s="74"/>
      <c r="I60" s="118"/>
      <c r="J60" s="118"/>
      <c r="K60" s="118"/>
      <c r="L60" s="118"/>
      <c r="M60" s="74"/>
      <c r="N60" s="74"/>
      <c r="O60" s="146"/>
    </row>
    <row r="61" spans="2:15" customFormat="1" hidden="1" x14ac:dyDescent="0.3">
      <c r="B61" s="116"/>
      <c r="C61" s="116"/>
      <c r="D61" s="148"/>
      <c r="E61" s="148"/>
      <c r="F61" s="117"/>
      <c r="G61" s="116"/>
      <c r="H61" s="74"/>
      <c r="I61" s="118"/>
      <c r="J61" s="118"/>
      <c r="K61" s="118"/>
      <c r="L61" s="118"/>
      <c r="M61" s="74"/>
      <c r="N61" s="74"/>
      <c r="O61" s="146"/>
    </row>
    <row r="62" spans="2:15" customFormat="1" hidden="1" x14ac:dyDescent="0.3">
      <c r="B62" s="116"/>
      <c r="C62" s="116"/>
      <c r="D62" s="148"/>
      <c r="E62" s="148"/>
      <c r="F62" s="117"/>
      <c r="G62" s="116"/>
      <c r="H62" s="74"/>
      <c r="I62" s="118"/>
      <c r="J62" s="118"/>
      <c r="K62" s="118"/>
      <c r="L62" s="118"/>
      <c r="M62" s="74"/>
      <c r="N62" s="74"/>
      <c r="O62" s="146"/>
    </row>
    <row r="63" spans="2:15" customFormat="1" hidden="1" x14ac:dyDescent="0.3">
      <c r="B63" s="116"/>
      <c r="C63" s="116"/>
      <c r="D63" s="148"/>
      <c r="E63" s="148"/>
      <c r="F63" s="117"/>
      <c r="G63" s="116"/>
      <c r="H63" s="74"/>
      <c r="I63" s="118"/>
      <c r="J63" s="118"/>
      <c r="K63" s="118"/>
      <c r="L63" s="118"/>
      <c r="M63" s="74"/>
      <c r="N63" s="74"/>
      <c r="O63" s="146"/>
    </row>
    <row r="64" spans="2:15" customFormat="1" hidden="1" x14ac:dyDescent="0.3">
      <c r="B64" s="116"/>
      <c r="C64" s="116"/>
      <c r="D64" s="148"/>
      <c r="E64" s="148"/>
      <c r="F64" s="117"/>
      <c r="G64" s="116"/>
      <c r="H64" s="74"/>
      <c r="I64" s="118"/>
      <c r="J64" s="118"/>
      <c r="K64" s="118"/>
      <c r="L64" s="118"/>
      <c r="M64" s="74"/>
      <c r="N64" s="74"/>
      <c r="O64" s="146"/>
    </row>
    <row r="65" spans="4:15" customFormat="1" hidden="1" x14ac:dyDescent="0.3">
      <c r="D65" s="148"/>
      <c r="E65" s="148"/>
      <c r="F65" s="117"/>
      <c r="G65" s="116"/>
      <c r="H65" s="74"/>
      <c r="I65" s="118"/>
      <c r="J65" s="118"/>
      <c r="K65" s="118"/>
      <c r="L65" s="118"/>
      <c r="M65" s="74"/>
      <c r="N65" s="74"/>
      <c r="O65" s="146"/>
    </row>
    <row r="66" spans="4:15" customFormat="1" hidden="1" x14ac:dyDescent="0.3">
      <c r="D66" s="148"/>
      <c r="E66" s="148"/>
      <c r="F66" s="117"/>
      <c r="G66" s="116"/>
      <c r="H66" s="74"/>
      <c r="I66" s="118"/>
      <c r="J66" s="118"/>
      <c r="K66" s="118"/>
      <c r="L66" s="118"/>
      <c r="M66" s="74"/>
      <c r="N66" s="74"/>
      <c r="O66" s="146"/>
    </row>
    <row r="67" spans="4:15" customFormat="1" hidden="1" x14ac:dyDescent="0.3">
      <c r="D67" s="148"/>
      <c r="E67" s="148"/>
      <c r="F67" s="117"/>
      <c r="G67" s="116"/>
      <c r="H67" s="74"/>
      <c r="I67" s="118"/>
      <c r="J67" s="118"/>
      <c r="K67" s="118"/>
      <c r="L67" s="118"/>
      <c r="M67" s="74"/>
      <c r="N67" s="74"/>
      <c r="O67" s="146"/>
    </row>
    <row r="68" spans="4:15" customFormat="1" hidden="1" x14ac:dyDescent="0.3">
      <c r="D68" s="148"/>
      <c r="E68" s="148"/>
      <c r="F68" s="117"/>
      <c r="G68" s="116"/>
      <c r="H68" s="74"/>
      <c r="I68" s="118"/>
      <c r="J68" s="118"/>
      <c r="K68" s="118"/>
      <c r="L68" s="118"/>
      <c r="M68" s="74"/>
      <c r="N68" s="74"/>
      <c r="O68" s="146"/>
    </row>
    <row r="69" spans="4:15" customFormat="1" hidden="1" x14ac:dyDescent="0.3">
      <c r="D69" s="148"/>
      <c r="E69" s="148"/>
      <c r="F69" s="117"/>
      <c r="G69" s="116"/>
      <c r="H69" s="74"/>
      <c r="I69" s="118"/>
      <c r="J69" s="118"/>
      <c r="K69" s="118"/>
      <c r="L69" s="118"/>
      <c r="M69" s="74"/>
      <c r="N69" s="74"/>
      <c r="O69" s="74"/>
    </row>
    <row r="70" spans="4:15" customFormat="1" hidden="1" x14ac:dyDescent="0.3">
      <c r="D70" s="148"/>
      <c r="E70" s="148"/>
      <c r="F70" s="117"/>
      <c r="G70" s="116"/>
      <c r="H70" s="74"/>
      <c r="I70" s="118"/>
      <c r="J70" s="118"/>
      <c r="K70" s="118"/>
      <c r="L70" s="118"/>
      <c r="M70" s="74"/>
      <c r="N70" s="74"/>
      <c r="O70" s="74"/>
    </row>
    <row r="71" spans="4:15" customFormat="1" hidden="1" x14ac:dyDescent="0.3">
      <c r="D71" s="148"/>
      <c r="E71" s="148"/>
      <c r="F71" s="117"/>
      <c r="G71" s="116"/>
      <c r="H71" s="74"/>
      <c r="I71" s="118"/>
      <c r="J71" s="118"/>
      <c r="K71" s="118"/>
      <c r="L71" s="118"/>
      <c r="M71" s="74"/>
      <c r="N71" s="74"/>
      <c r="O71" s="74"/>
    </row>
    <row r="72" spans="4:15" customFormat="1" hidden="1" x14ac:dyDescent="0.3">
      <c r="D72" s="148"/>
      <c r="E72" s="148"/>
      <c r="F72" s="117"/>
      <c r="G72" s="116"/>
      <c r="H72" s="74"/>
      <c r="I72" s="118"/>
      <c r="J72" s="118"/>
      <c r="K72" s="118"/>
      <c r="L72" s="118"/>
      <c r="M72" s="74"/>
      <c r="N72" s="74"/>
      <c r="O72" s="74"/>
    </row>
    <row r="73" spans="4:15" customFormat="1" hidden="1" x14ac:dyDescent="0.3">
      <c r="D73" s="148"/>
      <c r="E73" s="148"/>
      <c r="F73" s="117"/>
      <c r="G73" s="116"/>
      <c r="H73" s="74"/>
      <c r="I73" s="118"/>
      <c r="J73" s="118"/>
      <c r="K73" s="118"/>
      <c r="L73" s="118"/>
      <c r="M73" s="74"/>
      <c r="N73" s="74"/>
      <c r="O73" s="74"/>
    </row>
    <row r="74" spans="4:15" customFormat="1" hidden="1" x14ac:dyDescent="0.3">
      <c r="D74" s="148"/>
      <c r="E74" s="148"/>
      <c r="F74" s="117"/>
      <c r="G74" s="116"/>
      <c r="H74" s="74"/>
      <c r="I74" s="118"/>
      <c r="J74" s="118"/>
      <c r="K74" s="118"/>
      <c r="L74" s="118"/>
      <c r="M74" s="74"/>
      <c r="N74" s="74"/>
      <c r="O74" s="74"/>
    </row>
    <row r="75" spans="4:15" customFormat="1" hidden="1" x14ac:dyDescent="0.3">
      <c r="D75" s="148"/>
      <c r="E75" s="148"/>
      <c r="F75" s="117"/>
      <c r="G75" s="116"/>
      <c r="H75" s="74"/>
      <c r="I75" s="118"/>
      <c r="J75" s="118"/>
      <c r="K75" s="118"/>
      <c r="L75" s="118"/>
      <c r="M75" s="74"/>
      <c r="N75" s="74"/>
      <c r="O75" s="74"/>
    </row>
    <row r="76" spans="4:15" customFormat="1" hidden="1" x14ac:dyDescent="0.3">
      <c r="D76" s="148"/>
      <c r="E76" s="148"/>
      <c r="F76" s="117"/>
      <c r="G76" s="116"/>
      <c r="H76" s="74"/>
      <c r="I76" s="118"/>
      <c r="J76" s="118"/>
      <c r="K76" s="118"/>
      <c r="L76" s="118"/>
      <c r="M76" s="74"/>
      <c r="N76" s="74"/>
      <c r="O76" s="74"/>
    </row>
    <row r="77" spans="4:15" customFormat="1" hidden="1" x14ac:dyDescent="0.3">
      <c r="D77" s="74"/>
      <c r="E77" s="74"/>
      <c r="F77" s="117"/>
      <c r="G77" s="116"/>
      <c r="H77" s="74"/>
      <c r="I77" s="118"/>
      <c r="J77" s="118"/>
      <c r="K77" s="118"/>
      <c r="L77" s="118"/>
      <c r="M77" s="74"/>
      <c r="N77" s="74"/>
      <c r="O77" s="74"/>
    </row>
    <row r="78" spans="4:15" customFormat="1" hidden="1" x14ac:dyDescent="0.3">
      <c r="D78" s="74"/>
      <c r="E78" s="74"/>
      <c r="F78" s="117"/>
      <c r="G78" s="116"/>
      <c r="H78" s="74"/>
      <c r="I78" s="118"/>
      <c r="J78" s="118"/>
      <c r="K78" s="118"/>
      <c r="L78" s="118"/>
      <c r="M78" s="74"/>
      <c r="N78" s="74"/>
      <c r="O78" s="74"/>
    </row>
    <row r="79" spans="4:15" customFormat="1" hidden="1" x14ac:dyDescent="0.3">
      <c r="D79" s="74"/>
      <c r="E79" s="74"/>
      <c r="F79" s="117"/>
      <c r="G79" s="116"/>
      <c r="H79" s="74"/>
      <c r="I79" s="118"/>
      <c r="J79" s="118"/>
      <c r="K79" s="118"/>
      <c r="L79" s="118"/>
      <c r="M79" s="74"/>
      <c r="N79" s="74"/>
      <c r="O79" s="74"/>
    </row>
    <row r="80" spans="4:15" customFormat="1" hidden="1" x14ac:dyDescent="0.3">
      <c r="D80" s="159" t="s">
        <v>128</v>
      </c>
      <c r="E80" s="74"/>
      <c r="F80" s="117"/>
      <c r="G80" s="116"/>
      <c r="H80" s="74"/>
      <c r="I80" s="118"/>
      <c r="J80" s="118"/>
      <c r="K80" s="118"/>
      <c r="L80" s="118"/>
      <c r="M80" s="74"/>
      <c r="N80" s="74"/>
      <c r="O80" s="74"/>
    </row>
    <row r="81" spans="4:4" customFormat="1" hidden="1" x14ac:dyDescent="0.3">
      <c r="D81" s="158" t="s">
        <v>21</v>
      </c>
    </row>
    <row r="82" spans="4:4" customFormat="1" hidden="1" x14ac:dyDescent="0.3">
      <c r="D82" s="158" t="s">
        <v>127</v>
      </c>
    </row>
    <row r="83" spans="4:4" customFormat="1" hidden="1" x14ac:dyDescent="0.3">
      <c r="D83" s="158" t="s">
        <v>22</v>
      </c>
    </row>
    <row r="84" spans="4:4" customFormat="1" hidden="1" x14ac:dyDescent="0.3">
      <c r="D84" s="158" t="s">
        <v>23</v>
      </c>
    </row>
    <row r="85" spans="4:4" customFormat="1" hidden="1" x14ac:dyDescent="0.3">
      <c r="D85" s="158" t="s">
        <v>131</v>
      </c>
    </row>
    <row r="86" spans="4:4" customFormat="1" hidden="1" x14ac:dyDescent="0.3">
      <c r="D86" s="158" t="s">
        <v>126</v>
      </c>
    </row>
    <row r="87" spans="4:4" customFormat="1" hidden="1" x14ac:dyDescent="0.3">
      <c r="D87" s="74"/>
    </row>
  </sheetData>
  <sheetProtection password="D9E1" sheet="1" objects="1" scenarios="1"/>
  <mergeCells count="23">
    <mergeCell ref="H9:H12"/>
    <mergeCell ref="F2:I2"/>
    <mergeCell ref="M2:N2"/>
    <mergeCell ref="F4:J4"/>
    <mergeCell ref="D6:E6"/>
    <mergeCell ref="I6:M6"/>
    <mergeCell ref="I8:J8"/>
    <mergeCell ref="B36:D36"/>
    <mergeCell ref="G36:H36"/>
    <mergeCell ref="F37:G37"/>
    <mergeCell ref="I37:L37"/>
    <mergeCell ref="I9:K9"/>
    <mergeCell ref="L9:N10"/>
    <mergeCell ref="D10:E10"/>
    <mergeCell ref="I10:K10"/>
    <mergeCell ref="D11:E11"/>
    <mergeCell ref="I11:K11"/>
    <mergeCell ref="M11:N11"/>
    <mergeCell ref="B9:B12"/>
    <mergeCell ref="C9:C12"/>
    <mergeCell ref="D9:E9"/>
    <mergeCell ref="F9:F12"/>
    <mergeCell ref="G9:G12"/>
  </mergeCells>
  <dataValidations count="5">
    <dataValidation type="list" allowBlank="1" showInputMessage="1" showErrorMessage="1" sqref="M13:M35">
      <formula1>$D$81:$D$86</formula1>
    </dataValidation>
    <dataValidation type="date" errorStyle="information" allowBlank="1" showInputMessage="1" showErrorMessage="1" errorTitle="Please enter a valid date" error="Must be in between the date period entered in p.1" sqref="B13:B35">
      <formula1>$D$2</formula1>
      <formula2>$D$3</formula2>
    </dataValidation>
    <dataValidation type="list" operator="equal" allowBlank="1" showInputMessage="1" showErrorMessage="1" sqref="I13:I35">
      <formula1>"0, 6"</formula1>
    </dataValidation>
    <dataValidation type="list" allowBlank="1" showInputMessage="1" showErrorMessage="1" sqref="J13:J35">
      <formula1>"0,10"</formula1>
    </dataValidation>
    <dataValidation type="list" allowBlank="1" showInputMessage="1" showErrorMessage="1" sqref="K13:K35">
      <formula1>"0,14"</formula1>
    </dataValidation>
  </dataValidations>
  <pageMargins left="0.7" right="0.7" top="0.75" bottom="0.75" header="0.3" footer="0.3"/>
  <pageSetup scale="5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O87"/>
  <sheetViews>
    <sheetView zoomScale="85" zoomScaleNormal="85" workbookViewId="0">
      <selection activeCell="D13" sqref="D13"/>
    </sheetView>
  </sheetViews>
  <sheetFormatPr defaultRowHeight="15.6" x14ac:dyDescent="0.3"/>
  <cols>
    <col min="1" max="1" width="0.8984375" style="74" customWidth="1"/>
    <col min="2" max="2" width="12.19921875" style="116" customWidth="1"/>
    <col min="3" max="3" width="5.59765625" style="116" hidden="1" customWidth="1"/>
    <col min="4" max="4" width="26.8984375" style="74" customWidth="1"/>
    <col min="5" max="5" width="26.19921875" style="74" customWidth="1"/>
    <col min="6" max="6" width="10.59765625" style="117" customWidth="1"/>
    <col min="7" max="7" width="9.5" style="116" customWidth="1"/>
    <col min="8" max="8" width="28" style="74" customWidth="1"/>
    <col min="9" max="11" width="12.5" style="118" customWidth="1"/>
    <col min="12" max="12" width="11.8984375" style="118" customWidth="1"/>
    <col min="13" max="13" width="16" style="74" customWidth="1"/>
    <col min="14" max="14" width="18.3984375" style="74" customWidth="1"/>
    <col min="15" max="15" width="0.8984375" style="74" customWidth="1"/>
  </cols>
  <sheetData>
    <row r="1" spans="1:15" x14ac:dyDescent="0.3">
      <c r="A1" s="2"/>
      <c r="B1" s="75"/>
      <c r="C1" s="75"/>
      <c r="D1" s="2"/>
      <c r="E1" s="2"/>
      <c r="F1" s="76"/>
      <c r="G1" s="75"/>
      <c r="H1" s="2"/>
      <c r="I1" s="77"/>
      <c r="J1" s="77"/>
      <c r="K1" s="77"/>
      <c r="L1" s="77"/>
      <c r="M1" s="2"/>
      <c r="N1" s="2"/>
      <c r="O1" s="2"/>
    </row>
    <row r="2" spans="1:15" ht="22.8" x14ac:dyDescent="0.4">
      <c r="A2" s="2"/>
      <c r="B2" s="133" t="s">
        <v>64</v>
      </c>
      <c r="C2" s="78"/>
      <c r="D2" s="131">
        <f>'Travel Expense p.1'!C10</f>
        <v>0</v>
      </c>
      <c r="E2" s="3"/>
      <c r="F2" s="245" t="s">
        <v>0</v>
      </c>
      <c r="G2" s="245"/>
      <c r="H2" s="246"/>
      <c r="I2" s="246"/>
      <c r="J2" s="79"/>
      <c r="K2" s="79"/>
      <c r="L2" s="79"/>
      <c r="M2" s="247" t="s">
        <v>33</v>
      </c>
      <c r="N2" s="248"/>
      <c r="O2" s="2"/>
    </row>
    <row r="3" spans="1:15" ht="20.25" customHeight="1" x14ac:dyDescent="0.3">
      <c r="A3" s="2"/>
      <c r="B3" s="133" t="s">
        <v>65</v>
      </c>
      <c r="C3" s="78"/>
      <c r="D3" s="131">
        <f>'Travel Expense p.1'!F10</f>
        <v>0</v>
      </c>
      <c r="E3" s="3"/>
      <c r="F3" s="80"/>
      <c r="G3" s="78"/>
      <c r="H3" s="6"/>
      <c r="I3" s="81"/>
      <c r="J3" s="82"/>
      <c r="K3" s="82"/>
      <c r="L3" s="82"/>
      <c r="M3" s="195" t="s">
        <v>150</v>
      </c>
      <c r="N3" s="3"/>
      <c r="O3" s="2"/>
    </row>
    <row r="4" spans="1:15" ht="17.399999999999999" x14ac:dyDescent="0.3">
      <c r="A4" s="2"/>
      <c r="B4" s="78"/>
      <c r="C4" s="78"/>
      <c r="D4" s="3"/>
      <c r="E4" s="3"/>
      <c r="F4" s="249" t="s">
        <v>99</v>
      </c>
      <c r="G4" s="249"/>
      <c r="H4" s="249"/>
      <c r="I4" s="249"/>
      <c r="J4" s="249"/>
      <c r="K4" s="83"/>
      <c r="L4" s="83"/>
      <c r="M4" s="84" t="s">
        <v>143</v>
      </c>
      <c r="N4" s="12"/>
      <c r="O4" s="120"/>
    </row>
    <row r="5" spans="1:15" ht="17.399999999999999" x14ac:dyDescent="0.3">
      <c r="A5" s="2"/>
      <c r="B5" s="78"/>
      <c r="C5" s="78"/>
      <c r="D5" s="3"/>
      <c r="E5" s="3"/>
      <c r="F5" s="80"/>
      <c r="G5" s="78"/>
      <c r="H5" s="3"/>
      <c r="I5" s="83"/>
      <c r="J5" s="85"/>
      <c r="K5" s="85"/>
      <c r="L5" s="85"/>
      <c r="M5" s="12"/>
      <c r="N5" s="12"/>
      <c r="O5" s="120"/>
    </row>
    <row r="6" spans="1:15" ht="17.399999999999999" x14ac:dyDescent="0.3">
      <c r="A6" s="2"/>
      <c r="B6" s="86" t="s">
        <v>4</v>
      </c>
      <c r="C6" s="86"/>
      <c r="D6" s="293">
        <f>'Travel Expense p.1'!C6</f>
        <v>0</v>
      </c>
      <c r="E6" s="293"/>
      <c r="F6" s="80"/>
      <c r="G6" s="78"/>
      <c r="H6" s="87" t="s">
        <v>5</v>
      </c>
      <c r="I6" s="252">
        <f>'Travel Expense p.1'!C8</f>
        <v>0</v>
      </c>
      <c r="J6" s="252"/>
      <c r="K6" s="252"/>
      <c r="L6" s="252"/>
      <c r="M6" s="252"/>
      <c r="N6" s="7"/>
      <c r="O6" s="2"/>
    </row>
    <row r="7" spans="1:15" ht="17.399999999999999" x14ac:dyDescent="0.3">
      <c r="A7" s="2"/>
      <c r="B7" s="86"/>
      <c r="C7" s="86"/>
      <c r="D7" s="88"/>
      <c r="E7" s="7"/>
      <c r="F7" s="80"/>
      <c r="G7" s="78"/>
      <c r="H7" s="89"/>
      <c r="I7" s="83"/>
      <c r="J7" s="90"/>
      <c r="K7" s="90"/>
      <c r="L7" s="90"/>
      <c r="M7" s="91"/>
      <c r="N7" s="7"/>
      <c r="O7" s="2"/>
    </row>
    <row r="8" spans="1:15" ht="17.399999999999999" x14ac:dyDescent="0.3">
      <c r="A8" s="2"/>
      <c r="B8" s="92" t="s">
        <v>56</v>
      </c>
      <c r="C8" s="93"/>
      <c r="D8" s="94"/>
      <c r="E8" s="94"/>
      <c r="F8" s="95"/>
      <c r="G8" s="93"/>
      <c r="H8" s="94"/>
      <c r="I8" s="243"/>
      <c r="J8" s="244"/>
      <c r="K8" s="170"/>
      <c r="L8" s="97"/>
      <c r="M8" s="65"/>
      <c r="N8" s="65"/>
      <c r="O8" s="169"/>
    </row>
    <row r="9" spans="1:15" ht="17.399999999999999" x14ac:dyDescent="0.3">
      <c r="A9" s="2"/>
      <c r="B9" s="274" t="s">
        <v>96</v>
      </c>
      <c r="C9" s="274" t="s">
        <v>35</v>
      </c>
      <c r="D9" s="277" t="s">
        <v>36</v>
      </c>
      <c r="E9" s="278"/>
      <c r="F9" s="279" t="s">
        <v>37</v>
      </c>
      <c r="G9" s="282" t="s">
        <v>38</v>
      </c>
      <c r="H9" s="285" t="s">
        <v>39</v>
      </c>
      <c r="I9" s="258" t="s">
        <v>40</v>
      </c>
      <c r="J9" s="259"/>
      <c r="K9" s="260"/>
      <c r="L9" s="261" t="s">
        <v>41</v>
      </c>
      <c r="M9" s="262"/>
      <c r="N9" s="263"/>
      <c r="O9" s="2"/>
    </row>
    <row r="10" spans="1:15" x14ac:dyDescent="0.3">
      <c r="A10" s="2"/>
      <c r="B10" s="275"/>
      <c r="C10" s="275"/>
      <c r="D10" s="267" t="s">
        <v>42</v>
      </c>
      <c r="E10" s="268"/>
      <c r="F10" s="280"/>
      <c r="G10" s="283"/>
      <c r="H10" s="286"/>
      <c r="I10" s="269" t="s">
        <v>43</v>
      </c>
      <c r="J10" s="269"/>
      <c r="K10" s="269"/>
      <c r="L10" s="264"/>
      <c r="M10" s="265"/>
      <c r="N10" s="266"/>
      <c r="O10" s="2"/>
    </row>
    <row r="11" spans="1:15" x14ac:dyDescent="0.3">
      <c r="A11" s="2"/>
      <c r="B11" s="275"/>
      <c r="C11" s="275"/>
      <c r="D11" s="270"/>
      <c r="E11" s="270"/>
      <c r="F11" s="280"/>
      <c r="G11" s="283"/>
      <c r="H11" s="286"/>
      <c r="I11" s="271" t="s">
        <v>44</v>
      </c>
      <c r="J11" s="271"/>
      <c r="K11" s="271"/>
      <c r="L11" s="98"/>
      <c r="M11" s="272" t="s">
        <v>45</v>
      </c>
      <c r="N11" s="273"/>
      <c r="O11" s="2"/>
    </row>
    <row r="12" spans="1:15" x14ac:dyDescent="0.3">
      <c r="A12" s="2"/>
      <c r="B12" s="276"/>
      <c r="C12" s="276"/>
      <c r="D12" s="99" t="s">
        <v>46</v>
      </c>
      <c r="E12" s="100" t="s">
        <v>47</v>
      </c>
      <c r="F12" s="281"/>
      <c r="G12" s="284"/>
      <c r="H12" s="287"/>
      <c r="I12" s="101" t="s">
        <v>48</v>
      </c>
      <c r="J12" s="101" t="s">
        <v>49</v>
      </c>
      <c r="K12" s="101" t="s">
        <v>50</v>
      </c>
      <c r="L12" s="101" t="s">
        <v>51</v>
      </c>
      <c r="M12" s="102" t="s">
        <v>52</v>
      </c>
      <c r="N12" s="102" t="s">
        <v>53</v>
      </c>
      <c r="O12" s="2"/>
    </row>
    <row r="13" spans="1:15" x14ac:dyDescent="0.3">
      <c r="A13" s="2"/>
      <c r="B13" s="132"/>
      <c r="C13" s="103"/>
      <c r="D13" s="122"/>
      <c r="E13" s="122"/>
      <c r="F13" s="151"/>
      <c r="G13" s="104"/>
      <c r="H13" s="192"/>
      <c r="I13" s="105"/>
      <c r="J13" s="106"/>
      <c r="K13" s="106"/>
      <c r="L13" s="106"/>
      <c r="M13" s="161"/>
      <c r="N13" s="106"/>
      <c r="O13" s="2"/>
    </row>
    <row r="14" spans="1:15" x14ac:dyDescent="0.3">
      <c r="A14" s="2"/>
      <c r="B14" s="132"/>
      <c r="C14" s="103"/>
      <c r="D14" s="122"/>
      <c r="E14" s="122"/>
      <c r="F14" s="151"/>
      <c r="G14" s="107"/>
      <c r="H14" s="193"/>
      <c r="I14" s="105"/>
      <c r="J14" s="106"/>
      <c r="K14" s="106"/>
      <c r="L14" s="105"/>
      <c r="M14" s="161"/>
      <c r="N14" s="106"/>
      <c r="O14" s="2"/>
    </row>
    <row r="15" spans="1:15" x14ac:dyDescent="0.3">
      <c r="A15" s="2"/>
      <c r="B15" s="132"/>
      <c r="C15" s="103"/>
      <c r="D15" s="122"/>
      <c r="E15" s="122"/>
      <c r="F15" s="151"/>
      <c r="G15" s="104"/>
      <c r="H15" s="193"/>
      <c r="I15" s="105"/>
      <c r="J15" s="106"/>
      <c r="K15" s="106"/>
      <c r="L15" s="105"/>
      <c r="M15" s="161"/>
      <c r="N15" s="106"/>
      <c r="O15" s="2"/>
    </row>
    <row r="16" spans="1:15" x14ac:dyDescent="0.3">
      <c r="A16" s="2"/>
      <c r="B16" s="132"/>
      <c r="C16" s="103"/>
      <c r="D16" s="122"/>
      <c r="E16" s="122"/>
      <c r="F16" s="151"/>
      <c r="G16" s="107"/>
      <c r="H16" s="193"/>
      <c r="I16" s="105"/>
      <c r="J16" s="106"/>
      <c r="K16" s="106"/>
      <c r="L16" s="105"/>
      <c r="M16" s="161"/>
      <c r="N16" s="106"/>
      <c r="O16" s="2"/>
    </row>
    <row r="17" spans="1:15" ht="20.399999999999999" x14ac:dyDescent="0.3">
      <c r="A17" s="108"/>
      <c r="B17" s="132"/>
      <c r="C17" s="109"/>
      <c r="D17" s="122"/>
      <c r="E17" s="122"/>
      <c r="F17" s="151"/>
      <c r="G17" s="104"/>
      <c r="H17" s="194"/>
      <c r="I17" s="105"/>
      <c r="J17" s="106"/>
      <c r="K17" s="106"/>
      <c r="L17" s="110"/>
      <c r="M17" s="161"/>
      <c r="N17" s="106"/>
      <c r="O17" s="2"/>
    </row>
    <row r="18" spans="1:15" ht="20.399999999999999" x14ac:dyDescent="0.3">
      <c r="A18" s="108"/>
      <c r="B18" s="132"/>
      <c r="C18" s="109"/>
      <c r="D18" s="122"/>
      <c r="E18" s="122"/>
      <c r="F18" s="151"/>
      <c r="G18" s="104"/>
      <c r="H18" s="194"/>
      <c r="I18" s="105"/>
      <c r="J18" s="106"/>
      <c r="K18" s="106"/>
      <c r="L18" s="110"/>
      <c r="M18" s="161"/>
      <c r="N18" s="106"/>
      <c r="O18" s="2"/>
    </row>
    <row r="19" spans="1:15" ht="20.399999999999999" x14ac:dyDescent="0.3">
      <c r="A19" s="108"/>
      <c r="B19" s="132"/>
      <c r="C19" s="109"/>
      <c r="D19" s="122"/>
      <c r="E19" s="122"/>
      <c r="F19" s="151"/>
      <c r="G19" s="107"/>
      <c r="H19" s="194"/>
      <c r="I19" s="105"/>
      <c r="J19" s="106"/>
      <c r="K19" s="106"/>
      <c r="L19" s="110"/>
      <c r="M19" s="161"/>
      <c r="N19" s="106"/>
      <c r="O19" s="2"/>
    </row>
    <row r="20" spans="1:15" ht="20.399999999999999" x14ac:dyDescent="0.3">
      <c r="A20" s="108"/>
      <c r="B20" s="132"/>
      <c r="C20" s="109"/>
      <c r="D20" s="122"/>
      <c r="E20" s="122"/>
      <c r="F20" s="151"/>
      <c r="G20" s="104"/>
      <c r="H20" s="194"/>
      <c r="I20" s="105"/>
      <c r="J20" s="106"/>
      <c r="K20" s="106"/>
      <c r="L20" s="110"/>
      <c r="M20" s="161"/>
      <c r="N20" s="106"/>
      <c r="O20" s="2"/>
    </row>
    <row r="21" spans="1:15" ht="20.399999999999999" x14ac:dyDescent="0.3">
      <c r="A21" s="108"/>
      <c r="B21" s="132"/>
      <c r="C21" s="109"/>
      <c r="D21" s="122"/>
      <c r="E21" s="122"/>
      <c r="F21" s="151"/>
      <c r="G21" s="107"/>
      <c r="H21" s="194"/>
      <c r="I21" s="105"/>
      <c r="J21" s="106"/>
      <c r="K21" s="106"/>
      <c r="L21" s="110"/>
      <c r="M21" s="161"/>
      <c r="N21" s="106"/>
      <c r="O21" s="2"/>
    </row>
    <row r="22" spans="1:15" ht="20.399999999999999" x14ac:dyDescent="0.3">
      <c r="A22" s="108"/>
      <c r="B22" s="132"/>
      <c r="C22" s="109"/>
      <c r="D22" s="122"/>
      <c r="E22" s="122"/>
      <c r="F22" s="151"/>
      <c r="G22" s="104"/>
      <c r="H22" s="194"/>
      <c r="I22" s="105"/>
      <c r="J22" s="106"/>
      <c r="K22" s="106"/>
      <c r="L22" s="110"/>
      <c r="M22" s="161"/>
      <c r="N22" s="106"/>
      <c r="O22" s="2"/>
    </row>
    <row r="23" spans="1:15" ht="20.399999999999999" x14ac:dyDescent="0.3">
      <c r="A23" s="108"/>
      <c r="B23" s="132"/>
      <c r="C23" s="109"/>
      <c r="D23" s="122"/>
      <c r="E23" s="122"/>
      <c r="F23" s="151"/>
      <c r="G23" s="107"/>
      <c r="H23" s="194"/>
      <c r="I23" s="105"/>
      <c r="J23" s="106"/>
      <c r="K23" s="106"/>
      <c r="L23" s="110"/>
      <c r="M23" s="161"/>
      <c r="N23" s="106"/>
      <c r="O23" s="2"/>
    </row>
    <row r="24" spans="1:15" ht="20.399999999999999" x14ac:dyDescent="0.3">
      <c r="A24" s="108"/>
      <c r="B24" s="132"/>
      <c r="C24" s="109"/>
      <c r="D24" s="122"/>
      <c r="E24" s="122"/>
      <c r="F24" s="151"/>
      <c r="G24" s="104"/>
      <c r="H24" s="194"/>
      <c r="I24" s="105"/>
      <c r="J24" s="106"/>
      <c r="K24" s="106"/>
      <c r="L24" s="110"/>
      <c r="M24" s="161"/>
      <c r="N24" s="106"/>
      <c r="O24" s="2"/>
    </row>
    <row r="25" spans="1:15" ht="20.399999999999999" x14ac:dyDescent="0.3">
      <c r="A25" s="108"/>
      <c r="B25" s="132"/>
      <c r="C25" s="109"/>
      <c r="D25" s="122"/>
      <c r="E25" s="122"/>
      <c r="F25" s="151"/>
      <c r="G25" s="107"/>
      <c r="H25" s="194"/>
      <c r="I25" s="105"/>
      <c r="J25" s="106"/>
      <c r="K25" s="106"/>
      <c r="L25" s="110"/>
      <c r="M25" s="161"/>
      <c r="N25" s="106"/>
      <c r="O25" s="2"/>
    </row>
    <row r="26" spans="1:15" ht="20.399999999999999" x14ac:dyDescent="0.3">
      <c r="A26" s="108"/>
      <c r="B26" s="132"/>
      <c r="C26" s="109"/>
      <c r="D26" s="122"/>
      <c r="E26" s="122"/>
      <c r="F26" s="151"/>
      <c r="G26" s="104"/>
      <c r="H26" s="194"/>
      <c r="I26" s="105"/>
      <c r="J26" s="106"/>
      <c r="K26" s="106"/>
      <c r="L26" s="110"/>
      <c r="M26" s="161"/>
      <c r="N26" s="106"/>
      <c r="O26" s="2"/>
    </row>
    <row r="27" spans="1:15" ht="20.399999999999999" x14ac:dyDescent="0.3">
      <c r="A27" s="108"/>
      <c r="B27" s="132"/>
      <c r="C27" s="109"/>
      <c r="D27" s="122"/>
      <c r="E27" s="122"/>
      <c r="F27" s="151"/>
      <c r="G27" s="104"/>
      <c r="H27" s="192"/>
      <c r="I27" s="105"/>
      <c r="J27" s="106"/>
      <c r="K27" s="106"/>
      <c r="L27" s="110"/>
      <c r="M27" s="161"/>
      <c r="N27" s="106"/>
      <c r="O27" s="2"/>
    </row>
    <row r="28" spans="1:15" ht="20.399999999999999" x14ac:dyDescent="0.3">
      <c r="A28" s="108"/>
      <c r="B28" s="132"/>
      <c r="C28" s="109"/>
      <c r="D28" s="122"/>
      <c r="E28" s="122"/>
      <c r="F28" s="151"/>
      <c r="G28" s="104"/>
      <c r="H28" s="192"/>
      <c r="I28" s="105"/>
      <c r="J28" s="106"/>
      <c r="K28" s="106"/>
      <c r="L28" s="110"/>
      <c r="M28" s="161"/>
      <c r="N28" s="106"/>
      <c r="O28" s="2"/>
    </row>
    <row r="29" spans="1:15" ht="20.399999999999999" x14ac:dyDescent="0.3">
      <c r="A29" s="108"/>
      <c r="B29" s="132"/>
      <c r="C29" s="109"/>
      <c r="D29" s="122"/>
      <c r="E29" s="122"/>
      <c r="F29" s="151"/>
      <c r="G29" s="109"/>
      <c r="H29" s="194"/>
      <c r="I29" s="105"/>
      <c r="J29" s="106"/>
      <c r="K29" s="106"/>
      <c r="L29" s="110"/>
      <c r="M29" s="161"/>
      <c r="N29" s="106"/>
      <c r="O29" s="2"/>
    </row>
    <row r="30" spans="1:15" ht="20.399999999999999" x14ac:dyDescent="0.3">
      <c r="A30" s="108"/>
      <c r="B30" s="132"/>
      <c r="C30" s="109"/>
      <c r="D30" s="122"/>
      <c r="E30" s="122"/>
      <c r="F30" s="151"/>
      <c r="G30" s="109"/>
      <c r="H30" s="194"/>
      <c r="I30" s="105"/>
      <c r="J30" s="106"/>
      <c r="K30" s="106"/>
      <c r="L30" s="110"/>
      <c r="M30" s="161"/>
      <c r="N30" s="106"/>
      <c r="O30" s="2"/>
    </row>
    <row r="31" spans="1:15" ht="20.399999999999999" x14ac:dyDescent="0.3">
      <c r="A31" s="108"/>
      <c r="B31" s="132"/>
      <c r="C31" s="109"/>
      <c r="D31" s="122"/>
      <c r="E31" s="122"/>
      <c r="F31" s="151"/>
      <c r="G31" s="109"/>
      <c r="H31" s="194"/>
      <c r="I31" s="105"/>
      <c r="J31" s="106"/>
      <c r="K31" s="106"/>
      <c r="L31" s="110"/>
      <c r="M31" s="161"/>
      <c r="N31" s="106"/>
      <c r="O31" s="2"/>
    </row>
    <row r="32" spans="1:15" ht="20.399999999999999" x14ac:dyDescent="0.3">
      <c r="A32" s="108"/>
      <c r="B32" s="132"/>
      <c r="C32" s="109"/>
      <c r="D32" s="122"/>
      <c r="E32" s="122"/>
      <c r="F32" s="151"/>
      <c r="G32" s="109"/>
      <c r="H32" s="194"/>
      <c r="I32" s="105"/>
      <c r="J32" s="106"/>
      <c r="K32" s="106"/>
      <c r="L32" s="110"/>
      <c r="M32" s="161"/>
      <c r="N32" s="106"/>
      <c r="O32" s="2"/>
    </row>
    <row r="33" spans="1:15" ht="20.399999999999999" x14ac:dyDescent="0.3">
      <c r="A33" s="108"/>
      <c r="B33" s="132"/>
      <c r="C33" s="109"/>
      <c r="D33" s="122"/>
      <c r="E33" s="122"/>
      <c r="F33" s="151"/>
      <c r="G33" s="109"/>
      <c r="H33" s="194"/>
      <c r="I33" s="105"/>
      <c r="J33" s="106"/>
      <c r="K33" s="106"/>
      <c r="L33" s="110"/>
      <c r="M33" s="161"/>
      <c r="N33" s="106"/>
      <c r="O33" s="2"/>
    </row>
    <row r="34" spans="1:15" ht="20.399999999999999" x14ac:dyDescent="0.3">
      <c r="A34" s="108"/>
      <c r="B34" s="132"/>
      <c r="C34" s="109"/>
      <c r="D34" s="122"/>
      <c r="E34" s="122"/>
      <c r="F34" s="151"/>
      <c r="G34" s="109"/>
      <c r="H34" s="194"/>
      <c r="I34" s="105"/>
      <c r="J34" s="106"/>
      <c r="K34" s="106"/>
      <c r="L34" s="110"/>
      <c r="M34" s="161"/>
      <c r="N34" s="106"/>
      <c r="O34" s="2"/>
    </row>
    <row r="35" spans="1:15" ht="20.399999999999999" x14ac:dyDescent="0.3">
      <c r="A35" s="108"/>
      <c r="B35" s="132"/>
      <c r="C35" s="109"/>
      <c r="D35" s="122"/>
      <c r="E35" s="122"/>
      <c r="F35" s="151"/>
      <c r="G35" s="109"/>
      <c r="H35" s="194"/>
      <c r="I35" s="105"/>
      <c r="J35" s="106"/>
      <c r="K35" s="106"/>
      <c r="L35" s="110"/>
      <c r="M35" s="161"/>
      <c r="N35" s="106"/>
      <c r="O35" s="2"/>
    </row>
    <row r="36" spans="1:15" ht="20.399999999999999" x14ac:dyDescent="0.3">
      <c r="A36" s="108"/>
      <c r="B36" s="253"/>
      <c r="C36" s="254"/>
      <c r="D36" s="255"/>
      <c r="E36" s="112" t="s">
        <v>54</v>
      </c>
      <c r="F36" s="113">
        <f>SUM(F13:F35)</f>
        <v>0</v>
      </c>
      <c r="G36" s="256"/>
      <c r="H36" s="257"/>
      <c r="I36" s="114">
        <f>SUM(I13:I35)</f>
        <v>0</v>
      </c>
      <c r="J36" s="114">
        <f>SUM(J13:J35)</f>
        <v>0</v>
      </c>
      <c r="K36" s="114">
        <f>SUM(K13:K35)</f>
        <v>0</v>
      </c>
      <c r="L36" s="114">
        <f>SUM(L13:L35)</f>
        <v>0</v>
      </c>
      <c r="M36" s="111"/>
      <c r="N36" s="114">
        <f>SUM(N13:N35)</f>
        <v>0</v>
      </c>
      <c r="O36" s="2"/>
    </row>
    <row r="37" spans="1:15" ht="20.399999999999999" x14ac:dyDescent="0.3">
      <c r="A37" s="108"/>
      <c r="B37" s="152"/>
      <c r="C37" s="152"/>
      <c r="D37" s="152"/>
      <c r="E37" s="153"/>
      <c r="F37" s="288" t="s">
        <v>125</v>
      </c>
      <c r="G37" s="289"/>
      <c r="H37" s="154"/>
      <c r="I37" s="290" t="s">
        <v>125</v>
      </c>
      <c r="J37" s="291"/>
      <c r="K37" s="291"/>
      <c r="L37" s="292"/>
      <c r="M37" s="156"/>
      <c r="N37" s="155"/>
      <c r="O37" s="2"/>
    </row>
    <row r="38" spans="1:15" x14ac:dyDescent="0.3">
      <c r="A38" s="2"/>
      <c r="B38" s="115"/>
      <c r="C38" s="75"/>
      <c r="D38" s="2"/>
      <c r="E38" s="2"/>
      <c r="F38" s="76"/>
      <c r="G38" s="75"/>
      <c r="H38" s="2"/>
      <c r="I38" s="77"/>
      <c r="J38" s="77"/>
      <c r="K38" s="77"/>
      <c r="L38" s="77"/>
      <c r="M38" s="2"/>
      <c r="N38" s="2"/>
      <c r="O38" s="2"/>
    </row>
    <row r="40" spans="1:15" hidden="1" x14ac:dyDescent="0.3"/>
    <row r="41" spans="1:15" hidden="1" x14ac:dyDescent="0.3">
      <c r="O41" s="146"/>
    </row>
    <row r="42" spans="1:15" hidden="1" x14ac:dyDescent="0.3"/>
    <row r="43" spans="1:15" hidden="1" x14ac:dyDescent="0.3">
      <c r="D43" s="147"/>
      <c r="E43" s="147"/>
      <c r="O43" s="146"/>
    </row>
    <row r="44" spans="1:15" hidden="1" x14ac:dyDescent="0.3">
      <c r="D44" s="147"/>
      <c r="E44" s="147"/>
      <c r="O44" s="146"/>
    </row>
    <row r="45" spans="1:15" hidden="1" x14ac:dyDescent="0.3">
      <c r="D45" s="147"/>
      <c r="E45" s="147"/>
      <c r="O45" s="146"/>
    </row>
    <row r="46" spans="1:15" hidden="1" x14ac:dyDescent="0.3">
      <c r="D46" s="147"/>
      <c r="E46" s="147"/>
      <c r="O46" s="146"/>
    </row>
    <row r="47" spans="1:15" hidden="1" x14ac:dyDescent="0.3">
      <c r="D47" s="147"/>
      <c r="E47" s="147"/>
      <c r="O47" s="146"/>
    </row>
    <row r="48" spans="1:15" hidden="1" x14ac:dyDescent="0.3">
      <c r="D48" s="147"/>
      <c r="E48" s="147"/>
      <c r="O48" s="146"/>
    </row>
    <row r="49" spans="2:15" customFormat="1" hidden="1" x14ac:dyDescent="0.3">
      <c r="B49" s="116"/>
      <c r="C49" s="116"/>
      <c r="D49" s="148"/>
      <c r="E49" s="148"/>
      <c r="F49" s="117"/>
      <c r="G49" s="116"/>
      <c r="H49" s="74"/>
      <c r="I49" s="118"/>
      <c r="J49" s="118"/>
      <c r="K49" s="118"/>
      <c r="L49" s="118"/>
      <c r="M49" s="74"/>
      <c r="N49" s="74"/>
      <c r="O49" s="146"/>
    </row>
    <row r="50" spans="2:15" customFormat="1" hidden="1" x14ac:dyDescent="0.3">
      <c r="B50" s="119"/>
      <c r="C50" s="116"/>
      <c r="D50" s="74"/>
      <c r="E50" s="148"/>
      <c r="F50" s="117"/>
      <c r="G50" s="116"/>
      <c r="H50" s="74"/>
      <c r="I50" s="118"/>
      <c r="J50" s="118"/>
      <c r="K50" s="118"/>
      <c r="L50" s="118"/>
      <c r="M50" s="74"/>
      <c r="N50" s="74"/>
      <c r="O50" s="146"/>
    </row>
    <row r="51" spans="2:15" customFormat="1" hidden="1" x14ac:dyDescent="0.3">
      <c r="B51" s="116"/>
      <c r="C51" s="116"/>
      <c r="D51" s="74"/>
      <c r="E51" s="148"/>
      <c r="F51" s="117"/>
      <c r="G51" s="116"/>
      <c r="H51" s="74"/>
      <c r="I51" s="118"/>
      <c r="J51" s="118"/>
      <c r="K51" s="118"/>
      <c r="L51" s="118"/>
      <c r="M51" s="74"/>
      <c r="N51" s="74"/>
      <c r="O51" s="146"/>
    </row>
    <row r="52" spans="2:15" customFormat="1" hidden="1" x14ac:dyDescent="0.3">
      <c r="B52" s="116"/>
      <c r="C52" s="116"/>
      <c r="D52" s="74"/>
      <c r="E52" s="148"/>
      <c r="F52" s="117"/>
      <c r="G52" s="116"/>
      <c r="H52" s="74"/>
      <c r="I52" s="118"/>
      <c r="J52" s="118"/>
      <c r="K52" s="118"/>
      <c r="L52" s="118"/>
      <c r="M52" s="74"/>
      <c r="N52" s="74"/>
      <c r="O52" s="146"/>
    </row>
    <row r="53" spans="2:15" customFormat="1" hidden="1" x14ac:dyDescent="0.3">
      <c r="B53" s="116"/>
      <c r="C53" s="116"/>
      <c r="D53" s="74"/>
      <c r="E53" s="148"/>
      <c r="F53" s="117"/>
      <c r="G53" s="116"/>
      <c r="H53" s="74"/>
      <c r="I53" s="118"/>
      <c r="J53" s="118"/>
      <c r="K53" s="118"/>
      <c r="L53" s="118"/>
      <c r="M53" s="74"/>
      <c r="N53" s="74"/>
      <c r="O53" s="146"/>
    </row>
    <row r="54" spans="2:15" customFormat="1" hidden="1" x14ac:dyDescent="0.3">
      <c r="B54" s="116"/>
      <c r="C54" s="116"/>
      <c r="D54" s="74"/>
      <c r="E54" s="148"/>
      <c r="F54" s="117"/>
      <c r="G54" s="116"/>
      <c r="H54" s="74"/>
      <c r="I54" s="118"/>
      <c r="J54" s="118"/>
      <c r="K54" s="118"/>
      <c r="L54" s="118"/>
      <c r="M54" s="74"/>
      <c r="N54" s="74"/>
      <c r="O54" s="146"/>
    </row>
    <row r="55" spans="2:15" customFormat="1" hidden="1" x14ac:dyDescent="0.3">
      <c r="B55" s="116"/>
      <c r="C55" s="116"/>
      <c r="D55" s="74"/>
      <c r="E55" s="148"/>
      <c r="F55" s="117"/>
      <c r="G55" s="116"/>
      <c r="H55" s="74"/>
      <c r="I55" s="118"/>
      <c r="J55" s="118"/>
      <c r="K55" s="118"/>
      <c r="L55" s="118"/>
      <c r="M55" s="74"/>
      <c r="N55" s="74"/>
      <c r="O55" s="146"/>
    </row>
    <row r="56" spans="2:15" customFormat="1" hidden="1" x14ac:dyDescent="0.3">
      <c r="B56" s="116"/>
      <c r="C56" s="116"/>
      <c r="D56" s="74"/>
      <c r="E56" s="148"/>
      <c r="F56" s="117"/>
      <c r="G56" s="116"/>
      <c r="H56" s="74"/>
      <c r="I56" s="118"/>
      <c r="J56" s="118"/>
      <c r="K56" s="118"/>
      <c r="L56" s="118"/>
      <c r="M56" s="74"/>
      <c r="N56" s="74"/>
      <c r="O56" s="146"/>
    </row>
    <row r="57" spans="2:15" customFormat="1" hidden="1" x14ac:dyDescent="0.3">
      <c r="B57" s="116"/>
      <c r="C57" s="116"/>
      <c r="D57" s="148"/>
      <c r="E57" s="148"/>
      <c r="F57" s="117"/>
      <c r="G57" s="116"/>
      <c r="H57" s="74"/>
      <c r="I57" s="118"/>
      <c r="J57" s="118"/>
      <c r="K57" s="118"/>
      <c r="L57" s="118"/>
      <c r="M57" s="74"/>
      <c r="N57" s="74"/>
      <c r="O57" s="146"/>
    </row>
    <row r="58" spans="2:15" customFormat="1" hidden="1" x14ac:dyDescent="0.3">
      <c r="B58" s="116"/>
      <c r="C58" s="116"/>
      <c r="D58" s="148"/>
      <c r="E58" s="148"/>
      <c r="F58" s="117"/>
      <c r="G58" s="116"/>
      <c r="H58" s="74"/>
      <c r="I58" s="118"/>
      <c r="J58" s="118"/>
      <c r="K58" s="118"/>
      <c r="L58" s="118"/>
      <c r="M58" s="74"/>
      <c r="N58" s="74"/>
      <c r="O58" s="146"/>
    </row>
    <row r="59" spans="2:15" customFormat="1" hidden="1" x14ac:dyDescent="0.3">
      <c r="B59" s="116"/>
      <c r="C59" s="116"/>
      <c r="D59" s="148"/>
      <c r="E59" s="148"/>
      <c r="F59" s="117"/>
      <c r="G59" s="116"/>
      <c r="H59" s="74"/>
      <c r="I59" s="118"/>
      <c r="J59" s="118"/>
      <c r="K59" s="118"/>
      <c r="L59" s="118"/>
      <c r="M59" s="74"/>
      <c r="N59" s="74"/>
      <c r="O59" s="146"/>
    </row>
    <row r="60" spans="2:15" customFormat="1" hidden="1" x14ac:dyDescent="0.3">
      <c r="B60" s="116"/>
      <c r="C60" s="116"/>
      <c r="D60" s="148"/>
      <c r="E60" s="148"/>
      <c r="F60" s="117"/>
      <c r="G60" s="116"/>
      <c r="H60" s="74"/>
      <c r="I60" s="118"/>
      <c r="J60" s="118"/>
      <c r="K60" s="118"/>
      <c r="L60" s="118"/>
      <c r="M60" s="74"/>
      <c r="N60" s="74"/>
      <c r="O60" s="146"/>
    </row>
    <row r="61" spans="2:15" customFormat="1" hidden="1" x14ac:dyDescent="0.3">
      <c r="B61" s="116"/>
      <c r="C61" s="116"/>
      <c r="D61" s="148"/>
      <c r="E61" s="148"/>
      <c r="F61" s="117"/>
      <c r="G61" s="116"/>
      <c r="H61" s="74"/>
      <c r="I61" s="118"/>
      <c r="J61" s="118"/>
      <c r="K61" s="118"/>
      <c r="L61" s="118"/>
      <c r="M61" s="74"/>
      <c r="N61" s="74"/>
      <c r="O61" s="146"/>
    </row>
    <row r="62" spans="2:15" customFormat="1" hidden="1" x14ac:dyDescent="0.3">
      <c r="B62" s="116"/>
      <c r="C62" s="116"/>
      <c r="D62" s="148"/>
      <c r="E62" s="148"/>
      <c r="F62" s="117"/>
      <c r="G62" s="116"/>
      <c r="H62" s="74"/>
      <c r="I62" s="118"/>
      <c r="J62" s="118"/>
      <c r="K62" s="118"/>
      <c r="L62" s="118"/>
      <c r="M62" s="74"/>
      <c r="N62" s="74"/>
      <c r="O62" s="146"/>
    </row>
    <row r="63" spans="2:15" customFormat="1" hidden="1" x14ac:dyDescent="0.3">
      <c r="B63" s="116"/>
      <c r="C63" s="116"/>
      <c r="D63" s="148"/>
      <c r="E63" s="148"/>
      <c r="F63" s="117"/>
      <c r="G63" s="116"/>
      <c r="H63" s="74"/>
      <c r="I63" s="118"/>
      <c r="J63" s="118"/>
      <c r="K63" s="118"/>
      <c r="L63" s="118"/>
      <c r="M63" s="74"/>
      <c r="N63" s="74"/>
      <c r="O63" s="146"/>
    </row>
    <row r="64" spans="2:15" customFormat="1" hidden="1" x14ac:dyDescent="0.3">
      <c r="B64" s="116"/>
      <c r="C64" s="116"/>
      <c r="D64" s="148"/>
      <c r="E64" s="148"/>
      <c r="F64" s="117"/>
      <c r="G64" s="116"/>
      <c r="H64" s="74"/>
      <c r="I64" s="118"/>
      <c r="J64" s="118"/>
      <c r="K64" s="118"/>
      <c r="L64" s="118"/>
      <c r="M64" s="74"/>
      <c r="N64" s="74"/>
      <c r="O64" s="146"/>
    </row>
    <row r="65" spans="4:15" customFormat="1" hidden="1" x14ac:dyDescent="0.3">
      <c r="D65" s="148"/>
      <c r="E65" s="148"/>
      <c r="F65" s="117"/>
      <c r="G65" s="116"/>
      <c r="H65" s="74"/>
      <c r="I65" s="118"/>
      <c r="J65" s="118"/>
      <c r="K65" s="118"/>
      <c r="L65" s="118"/>
      <c r="M65" s="74"/>
      <c r="N65" s="74"/>
      <c r="O65" s="146"/>
    </row>
    <row r="66" spans="4:15" customFormat="1" hidden="1" x14ac:dyDescent="0.3">
      <c r="D66" s="148"/>
      <c r="E66" s="148"/>
      <c r="F66" s="117"/>
      <c r="G66" s="116"/>
      <c r="H66" s="74"/>
      <c r="I66" s="118"/>
      <c r="J66" s="118"/>
      <c r="K66" s="118"/>
      <c r="L66" s="118"/>
      <c r="M66" s="74"/>
      <c r="N66" s="74"/>
      <c r="O66" s="146"/>
    </row>
    <row r="67" spans="4:15" customFormat="1" hidden="1" x14ac:dyDescent="0.3">
      <c r="D67" s="148"/>
      <c r="E67" s="148"/>
      <c r="F67" s="117"/>
      <c r="G67" s="116"/>
      <c r="H67" s="74"/>
      <c r="I67" s="118"/>
      <c r="J67" s="118"/>
      <c r="K67" s="118"/>
      <c r="L67" s="118"/>
      <c r="M67" s="74"/>
      <c r="N67" s="74"/>
      <c r="O67" s="146"/>
    </row>
    <row r="68" spans="4:15" customFormat="1" hidden="1" x14ac:dyDescent="0.3">
      <c r="D68" s="148"/>
      <c r="E68" s="148"/>
      <c r="F68" s="117"/>
      <c r="G68" s="116"/>
      <c r="H68" s="74"/>
      <c r="I68" s="118"/>
      <c r="J68" s="118"/>
      <c r="K68" s="118"/>
      <c r="L68" s="118"/>
      <c r="M68" s="74"/>
      <c r="N68" s="74"/>
      <c r="O68" s="146"/>
    </row>
    <row r="69" spans="4:15" customFormat="1" hidden="1" x14ac:dyDescent="0.3">
      <c r="D69" s="148"/>
      <c r="E69" s="148"/>
      <c r="F69" s="117"/>
      <c r="G69" s="116"/>
      <c r="H69" s="74"/>
      <c r="I69" s="118"/>
      <c r="J69" s="118"/>
      <c r="K69" s="118"/>
      <c r="L69" s="118"/>
      <c r="M69" s="74"/>
      <c r="N69" s="74"/>
      <c r="O69" s="74"/>
    </row>
    <row r="70" spans="4:15" customFormat="1" hidden="1" x14ac:dyDescent="0.3">
      <c r="D70" s="148"/>
      <c r="E70" s="148"/>
      <c r="F70" s="117"/>
      <c r="G70" s="116"/>
      <c r="H70" s="74"/>
      <c r="I70" s="118"/>
      <c r="J70" s="118"/>
      <c r="K70" s="118"/>
      <c r="L70" s="118"/>
      <c r="M70" s="74"/>
      <c r="N70" s="74"/>
      <c r="O70" s="74"/>
    </row>
    <row r="71" spans="4:15" customFormat="1" hidden="1" x14ac:dyDescent="0.3">
      <c r="D71" s="148"/>
      <c r="E71" s="148"/>
      <c r="F71" s="117"/>
      <c r="G71" s="116"/>
      <c r="H71" s="74"/>
      <c r="I71" s="118"/>
      <c r="J71" s="118"/>
      <c r="K71" s="118"/>
      <c r="L71" s="118"/>
      <c r="M71" s="74"/>
      <c r="N71" s="74"/>
      <c r="O71" s="74"/>
    </row>
    <row r="72" spans="4:15" customFormat="1" hidden="1" x14ac:dyDescent="0.3">
      <c r="D72" s="148"/>
      <c r="E72" s="148"/>
      <c r="F72" s="117"/>
      <c r="G72" s="116"/>
      <c r="H72" s="74"/>
      <c r="I72" s="118"/>
      <c r="J72" s="118"/>
      <c r="K72" s="118"/>
      <c r="L72" s="118"/>
      <c r="M72" s="74"/>
      <c r="N72" s="74"/>
      <c r="O72" s="74"/>
    </row>
    <row r="73" spans="4:15" customFormat="1" hidden="1" x14ac:dyDescent="0.3">
      <c r="D73" s="148"/>
      <c r="E73" s="148"/>
      <c r="F73" s="117"/>
      <c r="G73" s="116"/>
      <c r="H73" s="74"/>
      <c r="I73" s="118"/>
      <c r="J73" s="118"/>
      <c r="K73" s="118"/>
      <c r="L73" s="118"/>
      <c r="M73" s="74"/>
      <c r="N73" s="74"/>
      <c r="O73" s="74"/>
    </row>
    <row r="74" spans="4:15" customFormat="1" hidden="1" x14ac:dyDescent="0.3">
      <c r="D74" s="148"/>
      <c r="E74" s="148"/>
      <c r="F74" s="117"/>
      <c r="G74" s="116"/>
      <c r="H74" s="74"/>
      <c r="I74" s="118"/>
      <c r="J74" s="118"/>
      <c r="K74" s="118"/>
      <c r="L74" s="118"/>
      <c r="M74" s="74"/>
      <c r="N74" s="74"/>
      <c r="O74" s="74"/>
    </row>
    <row r="75" spans="4:15" customFormat="1" hidden="1" x14ac:dyDescent="0.3">
      <c r="D75" s="148"/>
      <c r="E75" s="148"/>
      <c r="F75" s="117"/>
      <c r="G75" s="116"/>
      <c r="H75" s="74"/>
      <c r="I75" s="118"/>
      <c r="J75" s="118"/>
      <c r="K75" s="118"/>
      <c r="L75" s="118"/>
      <c r="M75" s="74"/>
      <c r="N75" s="74"/>
      <c r="O75" s="74"/>
    </row>
    <row r="76" spans="4:15" customFormat="1" hidden="1" x14ac:dyDescent="0.3">
      <c r="D76" s="148"/>
      <c r="E76" s="148"/>
      <c r="F76" s="117"/>
      <c r="G76" s="116"/>
      <c r="H76" s="74"/>
      <c r="I76" s="118"/>
      <c r="J76" s="118"/>
      <c r="K76" s="118"/>
      <c r="L76" s="118"/>
      <c r="M76" s="74"/>
      <c r="N76" s="74"/>
      <c r="O76" s="74"/>
    </row>
    <row r="77" spans="4:15" customFormat="1" hidden="1" x14ac:dyDescent="0.3">
      <c r="D77" s="74"/>
      <c r="E77" s="74"/>
      <c r="F77" s="117"/>
      <c r="G77" s="116"/>
      <c r="H77" s="74"/>
      <c r="I77" s="118"/>
      <c r="J77" s="118"/>
      <c r="K77" s="118"/>
      <c r="L77" s="118"/>
      <c r="M77" s="74"/>
      <c r="N77" s="74"/>
      <c r="O77" s="74"/>
    </row>
    <row r="78" spans="4:15" customFormat="1" hidden="1" x14ac:dyDescent="0.3">
      <c r="D78" s="74"/>
      <c r="E78" s="74"/>
      <c r="F78" s="117"/>
      <c r="G78" s="116"/>
      <c r="H78" s="74"/>
      <c r="I78" s="118"/>
      <c r="J78" s="118"/>
      <c r="K78" s="118"/>
      <c r="L78" s="118"/>
      <c r="M78" s="74"/>
      <c r="N78" s="74"/>
      <c r="O78" s="74"/>
    </row>
    <row r="79" spans="4:15" customFormat="1" hidden="1" x14ac:dyDescent="0.3">
      <c r="D79" s="74"/>
      <c r="E79" s="74"/>
      <c r="F79" s="117"/>
      <c r="G79" s="116"/>
      <c r="H79" s="74"/>
      <c r="I79" s="118"/>
      <c r="J79" s="118"/>
      <c r="K79" s="118"/>
      <c r="L79" s="118"/>
      <c r="M79" s="74"/>
      <c r="N79" s="74"/>
      <c r="O79" s="74"/>
    </row>
    <row r="80" spans="4:15" customFormat="1" hidden="1" x14ac:dyDescent="0.3">
      <c r="D80" s="159" t="s">
        <v>128</v>
      </c>
      <c r="E80" s="74"/>
      <c r="F80" s="117"/>
      <c r="G80" s="116"/>
      <c r="H80" s="74"/>
      <c r="I80" s="118"/>
      <c r="J80" s="118"/>
      <c r="K80" s="118"/>
      <c r="L80" s="118"/>
      <c r="M80" s="74"/>
      <c r="N80" s="74"/>
      <c r="O80" s="74"/>
    </row>
    <row r="81" spans="4:4" customFormat="1" hidden="1" x14ac:dyDescent="0.3">
      <c r="D81" s="158" t="s">
        <v>21</v>
      </c>
    </row>
    <row r="82" spans="4:4" customFormat="1" hidden="1" x14ac:dyDescent="0.3">
      <c r="D82" s="158" t="s">
        <v>127</v>
      </c>
    </row>
    <row r="83" spans="4:4" customFormat="1" hidden="1" x14ac:dyDescent="0.3">
      <c r="D83" s="158" t="s">
        <v>22</v>
      </c>
    </row>
    <row r="84" spans="4:4" customFormat="1" hidden="1" x14ac:dyDescent="0.3">
      <c r="D84" s="158" t="s">
        <v>23</v>
      </c>
    </row>
    <row r="85" spans="4:4" customFormat="1" hidden="1" x14ac:dyDescent="0.3">
      <c r="D85" s="158" t="s">
        <v>131</v>
      </c>
    </row>
    <row r="86" spans="4:4" customFormat="1" hidden="1" x14ac:dyDescent="0.3">
      <c r="D86" s="158" t="s">
        <v>126</v>
      </c>
    </row>
    <row r="87" spans="4:4" customFormat="1" x14ac:dyDescent="0.3">
      <c r="D87" s="74"/>
    </row>
  </sheetData>
  <sheetProtection password="D9E1" sheet="1" objects="1" scenarios="1"/>
  <mergeCells count="23">
    <mergeCell ref="H9:H12"/>
    <mergeCell ref="F2:I2"/>
    <mergeCell ref="M2:N2"/>
    <mergeCell ref="F4:J4"/>
    <mergeCell ref="D6:E6"/>
    <mergeCell ref="I6:M6"/>
    <mergeCell ref="I8:J8"/>
    <mergeCell ref="B36:D36"/>
    <mergeCell ref="G36:H36"/>
    <mergeCell ref="F37:G37"/>
    <mergeCell ref="I37:L37"/>
    <mergeCell ref="I9:K9"/>
    <mergeCell ref="L9:N10"/>
    <mergeCell ref="D10:E10"/>
    <mergeCell ref="I10:K10"/>
    <mergeCell ref="D11:E11"/>
    <mergeCell ref="I11:K11"/>
    <mergeCell ref="M11:N11"/>
    <mergeCell ref="B9:B12"/>
    <mergeCell ref="C9:C12"/>
    <mergeCell ref="D9:E9"/>
    <mergeCell ref="F9:F12"/>
    <mergeCell ref="G9:G12"/>
  </mergeCells>
  <dataValidations count="5">
    <dataValidation type="list" allowBlank="1" showInputMessage="1" showErrorMessage="1" sqref="M13:M35">
      <formula1>$D$81:$D$86</formula1>
    </dataValidation>
    <dataValidation type="date" errorStyle="information" allowBlank="1" showInputMessage="1" showErrorMessage="1" errorTitle="Please enter a valid date" error="Must be in between the date period entered in p.1" sqref="B13:B35">
      <formula1>$D$2</formula1>
      <formula2>$D$3</formula2>
    </dataValidation>
    <dataValidation type="list" operator="equal" allowBlank="1" showInputMessage="1" showErrorMessage="1" sqref="I13:I35">
      <formula1>"0, 6"</formula1>
    </dataValidation>
    <dataValidation type="list" allowBlank="1" showInputMessage="1" showErrorMessage="1" sqref="J13:J35">
      <formula1>"0,10"</formula1>
    </dataValidation>
    <dataValidation type="list" allowBlank="1" showInputMessage="1" showErrorMessage="1" sqref="K13:K35">
      <formula1>"0,14"</formula1>
    </dataValidation>
  </dataValidations>
  <pageMargins left="0.7" right="0.7" top="0.75" bottom="0.75" header="0.3" footer="0.3"/>
  <pageSetup scale="56" orientation="landscape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1334"/>
  <sheetViews>
    <sheetView zoomScale="85" zoomScaleNormal="85" workbookViewId="0">
      <selection activeCell="B17" sqref="B17"/>
    </sheetView>
  </sheetViews>
  <sheetFormatPr defaultRowHeight="15.6" x14ac:dyDescent="0.3"/>
  <cols>
    <col min="1" max="2" width="46.5" bestFit="1" customWidth="1"/>
    <col min="3" max="3" width="92.3984375" bestFit="1" customWidth="1"/>
    <col min="4" max="4" width="8.69921875" style="121" bestFit="1" customWidth="1"/>
    <col min="6" max="6" width="16.19921875" bestFit="1" customWidth="1"/>
  </cols>
  <sheetData>
    <row r="1" spans="1:5" ht="17.399999999999999" x14ac:dyDescent="0.35">
      <c r="A1" s="141" t="s">
        <v>66</v>
      </c>
      <c r="B1" s="141" t="s">
        <v>67</v>
      </c>
      <c r="C1" s="141"/>
      <c r="D1" s="142" t="s">
        <v>68</v>
      </c>
    </row>
    <row r="2" spans="1:5" x14ac:dyDescent="0.3">
      <c r="A2" s="134" t="s">
        <v>98</v>
      </c>
      <c r="B2" s="134" t="s">
        <v>98</v>
      </c>
      <c r="C2" s="134" t="str">
        <f t="shared" ref="C2:C65" si="0">CONCATENATE(A2,B2)</f>
        <v>--</v>
      </c>
      <c r="D2" s="137" t="s">
        <v>95</v>
      </c>
      <c r="E2" s="137"/>
    </row>
    <row r="3" spans="1:5" s="137" customFormat="1" x14ac:dyDescent="0.3">
      <c r="A3" s="187" t="s">
        <v>138</v>
      </c>
      <c r="B3" s="145" t="s">
        <v>98</v>
      </c>
      <c r="C3" s="145" t="str">
        <f t="shared" si="0"/>
        <v>ACADIA PSB-</v>
      </c>
    </row>
    <row r="4" spans="1:5" s="137" customFormat="1" x14ac:dyDescent="0.3">
      <c r="A4" s="187" t="s">
        <v>138</v>
      </c>
      <c r="B4" s="187" t="s">
        <v>138</v>
      </c>
      <c r="C4" s="145" t="str">
        <f t="shared" si="0"/>
        <v>ACADIA PSBACADIA PSB</v>
      </c>
    </row>
    <row r="5" spans="1:5" s="137" customFormat="1" x14ac:dyDescent="0.3">
      <c r="A5" s="187" t="s">
        <v>138</v>
      </c>
      <c r="B5" s="187" t="s">
        <v>137</v>
      </c>
      <c r="C5" s="145" t="str">
        <f t="shared" si="0"/>
        <v>ACADIA PSBADMIN BUILDING</v>
      </c>
      <c r="D5" s="168">
        <v>31</v>
      </c>
    </row>
    <row r="6" spans="1:5" s="137" customFormat="1" x14ac:dyDescent="0.3">
      <c r="A6" s="187" t="s">
        <v>138</v>
      </c>
      <c r="B6" s="135" t="s">
        <v>63</v>
      </c>
      <c r="C6" s="145" t="str">
        <f t="shared" si="0"/>
        <v>ACADIA PSBALEX. CONV. CTR.</v>
      </c>
      <c r="D6" s="168">
        <v>81</v>
      </c>
    </row>
    <row r="7" spans="1:5" s="137" customFormat="1" x14ac:dyDescent="0.3">
      <c r="A7" t="s">
        <v>138</v>
      </c>
      <c r="B7" s="187" t="s">
        <v>71</v>
      </c>
      <c r="C7" s="145" t="str">
        <f t="shared" si="0"/>
        <v>ACADIA PSBBBE</v>
      </c>
      <c r="D7" s="121">
        <v>31</v>
      </c>
      <c r="E7"/>
    </row>
    <row r="8" spans="1:5" s="137" customFormat="1" x14ac:dyDescent="0.3">
      <c r="A8" s="187" t="s">
        <v>138</v>
      </c>
      <c r="B8" s="135" t="s">
        <v>74</v>
      </c>
      <c r="C8" s="145" t="str">
        <f t="shared" si="0"/>
        <v>ACADIA PSBBBHS</v>
      </c>
      <c r="D8" s="168">
        <v>35</v>
      </c>
    </row>
    <row r="9" spans="1:5" s="137" customFormat="1" x14ac:dyDescent="0.3">
      <c r="A9" s="187" t="s">
        <v>138</v>
      </c>
      <c r="B9" s="135" t="s">
        <v>72</v>
      </c>
      <c r="C9" s="145" t="str">
        <f t="shared" si="0"/>
        <v>ACADIA PSBBBJH</v>
      </c>
      <c r="D9" s="168">
        <v>31</v>
      </c>
    </row>
    <row r="10" spans="1:5" s="137" customFormat="1" x14ac:dyDescent="0.3">
      <c r="A10" s="187" t="s">
        <v>138</v>
      </c>
      <c r="B10" s="135" t="s">
        <v>73</v>
      </c>
      <c r="C10" s="145" t="str">
        <f t="shared" si="0"/>
        <v>ACADIA PSBBBP</v>
      </c>
      <c r="D10" s="168">
        <v>31</v>
      </c>
    </row>
    <row r="11" spans="1:5" s="137" customFormat="1" x14ac:dyDescent="0.3">
      <c r="A11" s="187" t="s">
        <v>138</v>
      </c>
      <c r="B11" s="135" t="s">
        <v>87</v>
      </c>
      <c r="C11" s="145" t="str">
        <f t="shared" si="0"/>
        <v>ACADIA PSBCAJUNDOME</v>
      </c>
      <c r="D11" s="168">
        <v>23</v>
      </c>
    </row>
    <row r="12" spans="1:5" s="137" customFormat="1" x14ac:dyDescent="0.3">
      <c r="A12" s="187" t="s">
        <v>138</v>
      </c>
      <c r="B12" s="135" t="s">
        <v>148</v>
      </c>
      <c r="C12" s="145" t="str">
        <f t="shared" si="0"/>
        <v>ACADIA PSBCCRC</v>
      </c>
      <c r="D12" s="168">
        <v>32</v>
      </c>
    </row>
    <row r="13" spans="1:5" s="137" customFormat="1" x14ac:dyDescent="0.3">
      <c r="A13" s="187" t="s">
        <v>138</v>
      </c>
      <c r="B13" s="134" t="s">
        <v>75</v>
      </c>
      <c r="C13" s="145" t="str">
        <f t="shared" si="0"/>
        <v>ACADIA PSBCE</v>
      </c>
      <c r="D13" s="168">
        <v>49</v>
      </c>
    </row>
    <row r="14" spans="1:5" s="137" customFormat="1" x14ac:dyDescent="0.3">
      <c r="A14" s="187" t="s">
        <v>138</v>
      </c>
      <c r="B14" s="134" t="s">
        <v>78</v>
      </c>
      <c r="C14" s="145" t="str">
        <f t="shared" si="0"/>
        <v>ACADIA PSBCHS</v>
      </c>
      <c r="D14" s="168">
        <v>35</v>
      </c>
    </row>
    <row r="15" spans="1:5" s="137" customFormat="1" x14ac:dyDescent="0.3">
      <c r="A15" s="187" t="s">
        <v>138</v>
      </c>
      <c r="B15" s="134" t="s">
        <v>76</v>
      </c>
      <c r="C15" s="145" t="str">
        <f t="shared" si="0"/>
        <v>ACADIA PSBCJH</v>
      </c>
      <c r="D15" s="168">
        <v>35</v>
      </c>
    </row>
    <row r="16" spans="1:5" s="137" customFormat="1" x14ac:dyDescent="0.3">
      <c r="A16" s="187" t="s">
        <v>138</v>
      </c>
      <c r="B16" s="134" t="s">
        <v>77</v>
      </c>
      <c r="C16" s="145" t="str">
        <f t="shared" si="0"/>
        <v>ACADIA PSBCP</v>
      </c>
      <c r="D16" s="168">
        <v>35</v>
      </c>
    </row>
    <row r="17" spans="1:5" s="137" customFormat="1" x14ac:dyDescent="0.3">
      <c r="A17" s="187" t="s">
        <v>138</v>
      </c>
      <c r="B17" s="134" t="s">
        <v>58</v>
      </c>
      <c r="C17" s="145" t="str">
        <f t="shared" si="0"/>
        <v>ACADIA PSBDEPT/ED-BR</v>
      </c>
      <c r="D17" s="168">
        <v>77</v>
      </c>
    </row>
    <row r="18" spans="1:5" s="137" customFormat="1" x14ac:dyDescent="0.3">
      <c r="A18" s="187" t="s">
        <v>138</v>
      </c>
      <c r="B18" s="134" t="s">
        <v>81</v>
      </c>
      <c r="C18" s="145" t="str">
        <f t="shared" si="0"/>
        <v>ACADIA PSBELC</v>
      </c>
      <c r="D18" s="168">
        <v>41</v>
      </c>
    </row>
    <row r="19" spans="1:5" s="137" customFormat="1" x14ac:dyDescent="0.3">
      <c r="A19" s="187" t="s">
        <v>138</v>
      </c>
      <c r="B19" s="187" t="s">
        <v>147</v>
      </c>
      <c r="C19" s="187" t="str">
        <f t="shared" si="0"/>
        <v>ACADIA PSBFEDERAL PROGRAMS &amp; TECHNOLOGY ANNEX</v>
      </c>
      <c r="D19" s="136">
        <v>31</v>
      </c>
      <c r="E19"/>
    </row>
    <row r="20" spans="1:5" s="137" customFormat="1" x14ac:dyDescent="0.3">
      <c r="A20" s="187" t="s">
        <v>138</v>
      </c>
      <c r="B20" s="134" t="s">
        <v>88</v>
      </c>
      <c r="C20" s="145" t="str">
        <f t="shared" si="0"/>
        <v>ACADIA PSBHILTON-BR</v>
      </c>
      <c r="D20" s="168">
        <v>76</v>
      </c>
    </row>
    <row r="21" spans="1:5" s="137" customFormat="1" x14ac:dyDescent="0.3">
      <c r="A21" s="187" t="s">
        <v>138</v>
      </c>
      <c r="B21" s="134" t="s">
        <v>89</v>
      </c>
      <c r="C21" s="145" t="str">
        <f t="shared" si="0"/>
        <v>ACADIA PSBHILTON-NEW ORLEANS</v>
      </c>
      <c r="D21" s="168">
        <v>155</v>
      </c>
    </row>
    <row r="22" spans="1:5" s="137" customFormat="1" x14ac:dyDescent="0.3">
      <c r="A22" s="187" t="s">
        <v>138</v>
      </c>
      <c r="B22" s="134" t="s">
        <v>94</v>
      </c>
      <c r="C22" s="145" t="str">
        <f t="shared" si="0"/>
        <v>ACADIA PSBHILTON-SHREVEPORT</v>
      </c>
      <c r="D22" s="168">
        <v>204</v>
      </c>
    </row>
    <row r="23" spans="1:5" s="137" customFormat="1" x14ac:dyDescent="0.3">
      <c r="A23" s="187" t="s">
        <v>138</v>
      </c>
      <c r="B23" s="134" t="s">
        <v>62</v>
      </c>
      <c r="C23" s="145" t="str">
        <f t="shared" si="0"/>
        <v>ACADIA PSBIBERIA PSB</v>
      </c>
      <c r="D23" s="168">
        <v>53</v>
      </c>
    </row>
    <row r="24" spans="1:5" s="137" customFormat="1" x14ac:dyDescent="0.3">
      <c r="A24" s="187" t="s">
        <v>138</v>
      </c>
      <c r="B24" s="134" t="s">
        <v>57</v>
      </c>
      <c r="C24" s="145" t="str">
        <f t="shared" si="0"/>
        <v>ACADIA PSBJCEP</v>
      </c>
      <c r="D24" s="168">
        <v>41</v>
      </c>
    </row>
    <row r="25" spans="1:5" s="137" customFormat="1" x14ac:dyDescent="0.3">
      <c r="A25" s="187" t="s">
        <v>138</v>
      </c>
      <c r="B25" s="134" t="s">
        <v>61</v>
      </c>
      <c r="C25" s="145" t="str">
        <f t="shared" si="0"/>
        <v>ACADIA PSBLAF PSB</v>
      </c>
      <c r="D25" s="168">
        <v>27</v>
      </c>
    </row>
    <row r="26" spans="1:5" s="137" customFormat="1" x14ac:dyDescent="0.3">
      <c r="A26" s="187" t="s">
        <v>138</v>
      </c>
      <c r="B26" s="134" t="s">
        <v>90</v>
      </c>
      <c r="C26" s="145" t="str">
        <f t="shared" si="0"/>
        <v>ACADIA PSBL'AUBERGE DU LAC HOTEL&amp;CASINO</v>
      </c>
      <c r="D26" s="168">
        <v>57</v>
      </c>
    </row>
    <row r="27" spans="1:5" s="137" customFormat="1" x14ac:dyDescent="0.3">
      <c r="A27" s="187" t="s">
        <v>138</v>
      </c>
      <c r="B27" s="134" t="s">
        <v>59</v>
      </c>
      <c r="C27" s="145" t="str">
        <f t="shared" si="0"/>
        <v>ACADIA PSBLSU</v>
      </c>
      <c r="D27" s="168">
        <v>76</v>
      </c>
    </row>
    <row r="28" spans="1:5" s="137" customFormat="1" x14ac:dyDescent="0.3">
      <c r="A28" s="187" t="s">
        <v>138</v>
      </c>
      <c r="B28" s="187" t="s">
        <v>149</v>
      </c>
      <c r="C28" s="145" t="str">
        <f t="shared" si="0"/>
        <v>ACADIA PSBMAINTENANCE</v>
      </c>
      <c r="D28" s="168">
        <v>32</v>
      </c>
    </row>
    <row r="29" spans="1:5" s="137" customFormat="1" x14ac:dyDescent="0.3">
      <c r="A29" s="187" t="s">
        <v>138</v>
      </c>
      <c r="B29" s="134" t="s">
        <v>91</v>
      </c>
      <c r="C29" s="145" t="str">
        <f t="shared" si="0"/>
        <v>ACADIA PSBPARAGON CASINO-MARKSVILLE</v>
      </c>
      <c r="D29" s="168">
        <v>80</v>
      </c>
    </row>
    <row r="30" spans="1:5" s="137" customFormat="1" x14ac:dyDescent="0.3">
      <c r="A30" s="187" t="s">
        <v>138</v>
      </c>
      <c r="B30" s="134" t="s">
        <v>79</v>
      </c>
      <c r="C30" s="145" t="str">
        <f t="shared" si="0"/>
        <v>ACADIA PSBPM</v>
      </c>
      <c r="D30" s="168">
        <v>38</v>
      </c>
    </row>
    <row r="31" spans="1:5" s="137" customFormat="1" x14ac:dyDescent="0.3">
      <c r="A31" s="187" t="s">
        <v>138</v>
      </c>
      <c r="B31" s="134" t="s">
        <v>80</v>
      </c>
      <c r="C31" s="145" t="str">
        <f t="shared" si="0"/>
        <v>ACADIA PSBPP</v>
      </c>
      <c r="D31" s="168">
        <v>38</v>
      </c>
    </row>
    <row r="32" spans="1:5" s="137" customFormat="1" x14ac:dyDescent="0.3">
      <c r="A32" s="187" t="s">
        <v>138</v>
      </c>
      <c r="B32" s="134" t="s">
        <v>85</v>
      </c>
      <c r="C32" s="145" t="str">
        <f t="shared" si="0"/>
        <v>ACADIA PSBSE</v>
      </c>
      <c r="D32" s="168">
        <v>97</v>
      </c>
    </row>
    <row r="33" spans="1:5" s="137" customFormat="1" x14ac:dyDescent="0.3">
      <c r="A33" s="187" t="s">
        <v>138</v>
      </c>
      <c r="B33" s="134" t="s">
        <v>92</v>
      </c>
      <c r="C33" s="145" t="str">
        <f t="shared" si="0"/>
        <v>ACADIA PSBSHERATON-NEW ORLEANS</v>
      </c>
      <c r="D33" s="168">
        <v>155</v>
      </c>
    </row>
    <row r="34" spans="1:5" s="137" customFormat="1" x14ac:dyDescent="0.3">
      <c r="A34" s="187" t="s">
        <v>138</v>
      </c>
      <c r="B34" s="134" t="s">
        <v>82</v>
      </c>
      <c r="C34" s="145" t="str">
        <f t="shared" si="0"/>
        <v>ACADIA PSBSMJH</v>
      </c>
      <c r="D34" s="168">
        <v>42</v>
      </c>
    </row>
    <row r="35" spans="1:5" s="137" customFormat="1" x14ac:dyDescent="0.3">
      <c r="A35" s="187" t="s">
        <v>138</v>
      </c>
      <c r="B35" s="134" t="s">
        <v>83</v>
      </c>
      <c r="C35" s="145" t="str">
        <f t="shared" si="0"/>
        <v>ACADIA PSBSMP</v>
      </c>
      <c r="D35" s="168">
        <v>40</v>
      </c>
    </row>
    <row r="36" spans="1:5" s="137" customFormat="1" x14ac:dyDescent="0.3">
      <c r="A36" s="187" t="s">
        <v>138</v>
      </c>
      <c r="B36" s="134" t="s">
        <v>84</v>
      </c>
      <c r="C36" s="145" t="str">
        <f t="shared" si="0"/>
        <v>ACADIA PSBSMSH</v>
      </c>
      <c r="D36" s="168">
        <v>40</v>
      </c>
    </row>
    <row r="37" spans="1:5" s="137" customFormat="1" x14ac:dyDescent="0.3">
      <c r="A37" s="187" t="s">
        <v>138</v>
      </c>
      <c r="B37" s="134" t="s">
        <v>86</v>
      </c>
      <c r="C37" s="145" t="str">
        <f t="shared" si="0"/>
        <v>ACADIA PSBTE</v>
      </c>
      <c r="D37" s="168">
        <v>36</v>
      </c>
    </row>
    <row r="38" spans="1:5" s="137" customFormat="1" x14ac:dyDescent="0.3">
      <c r="A38" s="187" t="s">
        <v>138</v>
      </c>
      <c r="B38" s="134" t="s">
        <v>60</v>
      </c>
      <c r="C38" s="145" t="str">
        <f t="shared" si="0"/>
        <v>ACADIA PSBULL</v>
      </c>
      <c r="D38" s="168">
        <v>24</v>
      </c>
    </row>
    <row r="39" spans="1:5" s="137" customFormat="1" x14ac:dyDescent="0.3">
      <c r="A39" s="187" t="s">
        <v>138</v>
      </c>
      <c r="B39" s="134" t="s">
        <v>93</v>
      </c>
      <c r="C39" s="145" t="str">
        <f t="shared" si="0"/>
        <v>ACADIA PSBVERMILLION PSB</v>
      </c>
      <c r="D39" s="168">
        <v>31</v>
      </c>
    </row>
    <row r="40" spans="1:5" s="137" customFormat="1" x14ac:dyDescent="0.3">
      <c r="A40" s="187" t="s">
        <v>137</v>
      </c>
      <c r="B40" s="145" t="s">
        <v>98</v>
      </c>
      <c r="C40" s="145" t="str">
        <f t="shared" si="0"/>
        <v>ADMIN BUILDING-</v>
      </c>
      <c r="D40" s="136"/>
    </row>
    <row r="41" spans="1:5" s="137" customFormat="1" x14ac:dyDescent="0.3">
      <c r="A41" s="187" t="s">
        <v>137</v>
      </c>
      <c r="B41" s="187" t="s">
        <v>138</v>
      </c>
      <c r="C41" s="145" t="str">
        <f t="shared" si="0"/>
        <v>ADMIN BUILDINGACADIA PSB</v>
      </c>
      <c r="D41" s="136">
        <v>31</v>
      </c>
    </row>
    <row r="42" spans="1:5" s="137" customFormat="1" x14ac:dyDescent="0.3">
      <c r="A42" s="187" t="s">
        <v>137</v>
      </c>
      <c r="B42" s="187" t="s">
        <v>137</v>
      </c>
      <c r="C42" s="145" t="str">
        <f t="shared" si="0"/>
        <v>ADMIN BUILDINGADMIN BUILDING</v>
      </c>
      <c r="D42" s="168"/>
    </row>
    <row r="43" spans="1:5" s="137" customFormat="1" x14ac:dyDescent="0.3">
      <c r="A43" s="187" t="s">
        <v>137</v>
      </c>
      <c r="B43" s="135" t="s">
        <v>63</v>
      </c>
      <c r="C43" s="145" t="str">
        <f t="shared" si="0"/>
        <v>ADMIN BUILDINGALEX. CONV. CTR.</v>
      </c>
      <c r="D43" s="168">
        <v>97</v>
      </c>
    </row>
    <row r="44" spans="1:5" s="137" customFormat="1" x14ac:dyDescent="0.3">
      <c r="A44" s="134" t="s">
        <v>137</v>
      </c>
      <c r="B44" s="187" t="s">
        <v>71</v>
      </c>
      <c r="C44" s="145" t="str">
        <f t="shared" si="0"/>
        <v>ADMIN BUILDINGBBE</v>
      </c>
      <c r="D44" s="137">
        <v>2</v>
      </c>
      <c r="E44"/>
    </row>
    <row r="45" spans="1:5" s="137" customFormat="1" x14ac:dyDescent="0.3">
      <c r="A45" s="187" t="s">
        <v>137</v>
      </c>
      <c r="B45" s="135" t="s">
        <v>74</v>
      </c>
      <c r="C45" s="145" t="str">
        <f t="shared" si="0"/>
        <v>ADMIN BUILDINGBBHS</v>
      </c>
      <c r="D45" s="168">
        <v>6</v>
      </c>
    </row>
    <row r="46" spans="1:5" s="137" customFormat="1" x14ac:dyDescent="0.3">
      <c r="A46" s="187" t="s">
        <v>137</v>
      </c>
      <c r="B46" s="135" t="s">
        <v>72</v>
      </c>
      <c r="C46" s="145" t="str">
        <f t="shared" si="0"/>
        <v>ADMIN BUILDINGBBJH</v>
      </c>
      <c r="D46" s="168">
        <v>1</v>
      </c>
    </row>
    <row r="47" spans="1:5" s="137" customFormat="1" x14ac:dyDescent="0.3">
      <c r="A47" s="187" t="s">
        <v>137</v>
      </c>
      <c r="B47" s="135" t="s">
        <v>73</v>
      </c>
      <c r="C47" s="145" t="str">
        <f t="shared" si="0"/>
        <v>ADMIN BUILDINGBBP</v>
      </c>
      <c r="D47" s="168">
        <v>2</v>
      </c>
    </row>
    <row r="48" spans="1:5" s="137" customFormat="1" x14ac:dyDescent="0.3">
      <c r="A48" s="187" t="s">
        <v>137</v>
      </c>
      <c r="B48" s="135" t="s">
        <v>87</v>
      </c>
      <c r="C48" s="145" t="str">
        <f t="shared" si="0"/>
        <v>ADMIN BUILDINGCAJUNDOME</v>
      </c>
      <c r="D48" s="168">
        <v>12</v>
      </c>
    </row>
    <row r="49" spans="1:4" s="137" customFormat="1" x14ac:dyDescent="0.3">
      <c r="A49" s="187" t="s">
        <v>137</v>
      </c>
      <c r="B49" s="135" t="s">
        <v>148</v>
      </c>
      <c r="C49" s="145" t="str">
        <f t="shared" si="0"/>
        <v>ADMIN BUILDINGCCRC</v>
      </c>
      <c r="D49" s="168">
        <v>2</v>
      </c>
    </row>
    <row r="50" spans="1:4" s="137" customFormat="1" x14ac:dyDescent="0.3">
      <c r="A50" s="187" t="s">
        <v>137</v>
      </c>
      <c r="B50" s="134" t="s">
        <v>75</v>
      </c>
      <c r="C50" s="145" t="str">
        <f t="shared" si="0"/>
        <v>ADMIN BUILDINGCE</v>
      </c>
      <c r="D50" s="168">
        <v>17</v>
      </c>
    </row>
    <row r="51" spans="1:4" s="137" customFormat="1" x14ac:dyDescent="0.3">
      <c r="A51" s="187" t="s">
        <v>137</v>
      </c>
      <c r="B51" s="134" t="s">
        <v>78</v>
      </c>
      <c r="C51" s="145" t="str">
        <f t="shared" si="0"/>
        <v>ADMIN BUILDINGCHS</v>
      </c>
      <c r="D51" s="168">
        <v>7</v>
      </c>
    </row>
    <row r="52" spans="1:4" s="137" customFormat="1" x14ac:dyDescent="0.3">
      <c r="A52" s="187" t="s">
        <v>137</v>
      </c>
      <c r="B52" s="134" t="s">
        <v>76</v>
      </c>
      <c r="C52" s="145" t="str">
        <f t="shared" si="0"/>
        <v>ADMIN BUILDINGCJH</v>
      </c>
      <c r="D52" s="168">
        <v>7</v>
      </c>
    </row>
    <row r="53" spans="1:4" s="137" customFormat="1" x14ac:dyDescent="0.3">
      <c r="A53" s="187" t="s">
        <v>137</v>
      </c>
      <c r="B53" s="134" t="s">
        <v>77</v>
      </c>
      <c r="C53" s="145" t="str">
        <f t="shared" si="0"/>
        <v>ADMIN BUILDINGCP</v>
      </c>
      <c r="D53" s="168">
        <v>7</v>
      </c>
    </row>
    <row r="54" spans="1:4" s="137" customFormat="1" x14ac:dyDescent="0.3">
      <c r="A54" s="187" t="s">
        <v>137</v>
      </c>
      <c r="B54" s="134" t="s">
        <v>58</v>
      </c>
      <c r="C54" s="145" t="str">
        <f t="shared" si="0"/>
        <v>ADMIN BUILDINGDEPT/ED-BR</v>
      </c>
      <c r="D54" s="168">
        <v>49</v>
      </c>
    </row>
    <row r="55" spans="1:4" s="137" customFormat="1" x14ac:dyDescent="0.3">
      <c r="A55" s="187" t="s">
        <v>137</v>
      </c>
      <c r="B55" s="134" t="s">
        <v>81</v>
      </c>
      <c r="C55" s="145" t="str">
        <f t="shared" si="0"/>
        <v>ADMIN BUILDINGELC</v>
      </c>
      <c r="D55" s="168">
        <v>15</v>
      </c>
    </row>
    <row r="56" spans="1:4" s="137" customFormat="1" x14ac:dyDescent="0.3">
      <c r="A56" s="187" t="s">
        <v>137</v>
      </c>
      <c r="B56" s="187" t="s">
        <v>147</v>
      </c>
      <c r="C56" s="145" t="str">
        <f t="shared" si="0"/>
        <v>ADMIN BUILDINGFEDERAL PROGRAMS &amp; TECHNOLOGY ANNEX</v>
      </c>
      <c r="D56" s="168"/>
    </row>
    <row r="57" spans="1:4" s="137" customFormat="1" x14ac:dyDescent="0.3">
      <c r="A57" s="187" t="s">
        <v>137</v>
      </c>
      <c r="B57" s="134" t="s">
        <v>88</v>
      </c>
      <c r="C57" s="145" t="str">
        <f t="shared" si="0"/>
        <v>ADMIN BUILDINGHILTON-BR</v>
      </c>
      <c r="D57" s="168">
        <v>48</v>
      </c>
    </row>
    <row r="58" spans="1:4" s="137" customFormat="1" x14ac:dyDescent="0.3">
      <c r="A58" s="187" t="s">
        <v>137</v>
      </c>
      <c r="B58" s="134" t="s">
        <v>89</v>
      </c>
      <c r="C58" s="145" t="str">
        <f t="shared" si="0"/>
        <v>ADMIN BUILDINGHILTON-NEW ORLEANS</v>
      </c>
      <c r="D58" s="168">
        <v>127</v>
      </c>
    </row>
    <row r="59" spans="1:4" s="137" customFormat="1" x14ac:dyDescent="0.3">
      <c r="A59" s="187" t="s">
        <v>137</v>
      </c>
      <c r="B59" s="134" t="s">
        <v>94</v>
      </c>
      <c r="C59" s="145" t="str">
        <f t="shared" si="0"/>
        <v>ADMIN BUILDINGHILTON-SHREVEPORT</v>
      </c>
      <c r="D59" s="168">
        <v>217</v>
      </c>
    </row>
    <row r="60" spans="1:4" s="137" customFormat="1" x14ac:dyDescent="0.3">
      <c r="A60" s="187" t="s">
        <v>137</v>
      </c>
      <c r="B60" s="134" t="s">
        <v>62</v>
      </c>
      <c r="C60" s="145" t="str">
        <f t="shared" si="0"/>
        <v>ADMIN BUILDINGIBERIA PSB</v>
      </c>
      <c r="D60" s="168">
        <v>25</v>
      </c>
    </row>
    <row r="61" spans="1:4" s="137" customFormat="1" x14ac:dyDescent="0.3">
      <c r="A61" s="187" t="s">
        <v>137</v>
      </c>
      <c r="B61" s="134" t="s">
        <v>57</v>
      </c>
      <c r="C61" s="145" t="str">
        <f t="shared" si="0"/>
        <v>ADMIN BUILDINGJCEP</v>
      </c>
      <c r="D61" s="168">
        <v>15</v>
      </c>
    </row>
    <row r="62" spans="1:4" s="137" customFormat="1" x14ac:dyDescent="0.3">
      <c r="A62" s="187" t="s">
        <v>137</v>
      </c>
      <c r="B62" s="134" t="s">
        <v>61</v>
      </c>
      <c r="C62" s="145" t="str">
        <f t="shared" si="0"/>
        <v>ADMIN BUILDINGLAF PSB</v>
      </c>
      <c r="D62" s="168">
        <v>9</v>
      </c>
    </row>
    <row r="63" spans="1:4" s="137" customFormat="1" x14ac:dyDescent="0.3">
      <c r="A63" s="187" t="s">
        <v>137</v>
      </c>
      <c r="B63" s="134" t="s">
        <v>90</v>
      </c>
      <c r="C63" s="145" t="str">
        <f t="shared" si="0"/>
        <v>ADMIN BUILDINGL'AUBERGE DU LAC HOTEL&amp;CASINO</v>
      </c>
      <c r="D63" s="168">
        <v>86</v>
      </c>
    </row>
    <row r="64" spans="1:4" s="137" customFormat="1" x14ac:dyDescent="0.3">
      <c r="A64" s="187" t="s">
        <v>137</v>
      </c>
      <c r="B64" s="134" t="s">
        <v>59</v>
      </c>
      <c r="C64" s="145" t="str">
        <f t="shared" si="0"/>
        <v>ADMIN BUILDINGLSU</v>
      </c>
      <c r="D64" s="168">
        <v>48</v>
      </c>
    </row>
    <row r="65" spans="1:5" s="137" customFormat="1" x14ac:dyDescent="0.3">
      <c r="A65" s="187" t="s">
        <v>137</v>
      </c>
      <c r="B65" s="187" t="s">
        <v>149</v>
      </c>
      <c r="C65" s="145" t="str">
        <f t="shared" si="0"/>
        <v>ADMIN BUILDINGMAINTENANCE</v>
      </c>
      <c r="D65" s="168">
        <v>2</v>
      </c>
    </row>
    <row r="66" spans="1:5" s="137" customFormat="1" x14ac:dyDescent="0.3">
      <c r="A66" s="187" t="s">
        <v>137</v>
      </c>
      <c r="B66" s="134" t="s">
        <v>91</v>
      </c>
      <c r="C66" s="145" t="str">
        <f t="shared" ref="C66:C129" si="1">CONCATENATE(A66,B66)</f>
        <v>ADMIN BUILDINGPARAGON CASINO-MARKSVILLE</v>
      </c>
      <c r="D66" s="168">
        <v>80</v>
      </c>
    </row>
    <row r="67" spans="1:5" s="137" customFormat="1" x14ac:dyDescent="0.3">
      <c r="A67" s="187" t="s">
        <v>137</v>
      </c>
      <c r="B67" s="134" t="s">
        <v>79</v>
      </c>
      <c r="C67" s="145" t="str">
        <f t="shared" si="1"/>
        <v>ADMIN BUILDINGPM</v>
      </c>
      <c r="D67" s="168">
        <v>9</v>
      </c>
    </row>
    <row r="68" spans="1:5" s="137" customFormat="1" x14ac:dyDescent="0.3">
      <c r="A68" s="187" t="s">
        <v>137</v>
      </c>
      <c r="B68" s="134" t="s">
        <v>80</v>
      </c>
      <c r="C68" s="145" t="str">
        <f t="shared" si="1"/>
        <v>ADMIN BUILDINGPP</v>
      </c>
      <c r="D68" s="168">
        <v>8</v>
      </c>
    </row>
    <row r="69" spans="1:5" s="137" customFormat="1" x14ac:dyDescent="0.3">
      <c r="A69" s="187" t="s">
        <v>137</v>
      </c>
      <c r="B69" s="134" t="s">
        <v>85</v>
      </c>
      <c r="C69" s="145" t="str">
        <f t="shared" si="1"/>
        <v>ADMIN BUILDINGSE</v>
      </c>
      <c r="D69" s="168">
        <v>79</v>
      </c>
    </row>
    <row r="70" spans="1:5" s="137" customFormat="1" x14ac:dyDescent="0.3">
      <c r="A70" s="187" t="s">
        <v>137</v>
      </c>
      <c r="B70" s="134" t="s">
        <v>92</v>
      </c>
      <c r="C70" s="145" t="str">
        <f t="shared" si="1"/>
        <v>ADMIN BUILDINGSHERATON-NEW ORLEANS</v>
      </c>
      <c r="D70" s="168">
        <v>127</v>
      </c>
    </row>
    <row r="71" spans="1:5" s="137" customFormat="1" x14ac:dyDescent="0.3">
      <c r="A71" s="187" t="s">
        <v>137</v>
      </c>
      <c r="B71" s="134" t="s">
        <v>82</v>
      </c>
      <c r="C71" s="145" t="str">
        <f t="shared" si="1"/>
        <v>ADMIN BUILDINGSMJH</v>
      </c>
      <c r="D71" s="168">
        <v>17</v>
      </c>
    </row>
    <row r="72" spans="1:5" s="137" customFormat="1" x14ac:dyDescent="0.3">
      <c r="A72" s="187" t="s">
        <v>137</v>
      </c>
      <c r="B72" s="134" t="s">
        <v>83</v>
      </c>
      <c r="C72" s="145" t="str">
        <f t="shared" si="1"/>
        <v>ADMIN BUILDINGSMP</v>
      </c>
      <c r="D72" s="168">
        <v>14</v>
      </c>
    </row>
    <row r="73" spans="1:5" s="137" customFormat="1" x14ac:dyDescent="0.3">
      <c r="A73" s="187" t="s">
        <v>137</v>
      </c>
      <c r="B73" s="134" t="s">
        <v>84</v>
      </c>
      <c r="C73" s="145" t="str">
        <f t="shared" si="1"/>
        <v>ADMIN BUILDINGSMSH</v>
      </c>
      <c r="D73" s="168">
        <v>14</v>
      </c>
    </row>
    <row r="74" spans="1:5" s="137" customFormat="1" x14ac:dyDescent="0.3">
      <c r="A74" s="187" t="s">
        <v>137</v>
      </c>
      <c r="B74" s="134" t="s">
        <v>86</v>
      </c>
      <c r="C74" s="145" t="str">
        <f t="shared" si="1"/>
        <v>ADMIN BUILDINGTE</v>
      </c>
      <c r="D74" s="168">
        <v>7</v>
      </c>
    </row>
    <row r="75" spans="1:5" s="137" customFormat="1" x14ac:dyDescent="0.3">
      <c r="A75" s="187" t="s">
        <v>137</v>
      </c>
      <c r="B75" s="134" t="s">
        <v>60</v>
      </c>
      <c r="C75" s="145" t="str">
        <f t="shared" si="1"/>
        <v>ADMIN BUILDINGULL</v>
      </c>
      <c r="D75" s="168">
        <v>12</v>
      </c>
    </row>
    <row r="76" spans="1:5" s="137" customFormat="1" x14ac:dyDescent="0.3">
      <c r="A76" s="187" t="s">
        <v>137</v>
      </c>
      <c r="B76" s="134" t="s">
        <v>93</v>
      </c>
      <c r="C76" s="145" t="str">
        <f t="shared" si="1"/>
        <v>ADMIN BUILDINGVERMILLION PSB</v>
      </c>
      <c r="D76" s="168">
        <v>32</v>
      </c>
    </row>
    <row r="77" spans="1:5" s="137" customFormat="1" x14ac:dyDescent="0.3">
      <c r="A77" s="135" t="s">
        <v>63</v>
      </c>
      <c r="B77" s="134" t="s">
        <v>98</v>
      </c>
      <c r="C77" s="145" t="str">
        <f t="shared" si="1"/>
        <v>ALEX. CONV. CTR.-</v>
      </c>
    </row>
    <row r="78" spans="1:5" s="137" customFormat="1" x14ac:dyDescent="0.3">
      <c r="A78" s="135" t="s">
        <v>63</v>
      </c>
      <c r="B78" t="s">
        <v>138</v>
      </c>
      <c r="C78" s="145" t="str">
        <f t="shared" si="1"/>
        <v>ALEX. CONV. CTR.ACADIA PSB</v>
      </c>
      <c r="D78" s="121">
        <v>81</v>
      </c>
      <c r="E78"/>
    </row>
    <row r="79" spans="1:5" s="137" customFormat="1" x14ac:dyDescent="0.3">
      <c r="A79" s="135" t="s">
        <v>63</v>
      </c>
      <c r="B79" s="134" t="s">
        <v>137</v>
      </c>
      <c r="C79" s="145" t="str">
        <f t="shared" si="1"/>
        <v>ALEX. CONV. CTR.ADMIN BUILDING</v>
      </c>
      <c r="D79" s="143">
        <v>97</v>
      </c>
    </row>
    <row r="80" spans="1:5" s="137" customFormat="1" x14ac:dyDescent="0.3">
      <c r="A80" s="135" t="s">
        <v>63</v>
      </c>
      <c r="B80" s="135" t="s">
        <v>63</v>
      </c>
      <c r="C80" s="145" t="str">
        <f t="shared" si="1"/>
        <v>ALEX. CONV. CTR.ALEX. CONV. CTR.</v>
      </c>
      <c r="D80" s="136"/>
      <c r="E80" s="144"/>
    </row>
    <row r="81" spans="1:5" s="137" customFormat="1" x14ac:dyDescent="0.3">
      <c r="A81" s="135" t="s">
        <v>63</v>
      </c>
      <c r="B81" s="187" t="s">
        <v>71</v>
      </c>
      <c r="C81" s="145" t="str">
        <f t="shared" si="1"/>
        <v>ALEX. CONV. CTR.BBE</v>
      </c>
      <c r="D81" s="137">
        <v>95</v>
      </c>
      <c r="E81"/>
    </row>
    <row r="82" spans="1:5" s="137" customFormat="1" x14ac:dyDescent="0.3">
      <c r="A82" s="135" t="s">
        <v>63</v>
      </c>
      <c r="B82" s="135" t="s">
        <v>74</v>
      </c>
      <c r="C82" s="145" t="str">
        <f t="shared" si="1"/>
        <v>ALEX. CONV. CTR.BBHS</v>
      </c>
      <c r="D82" s="143">
        <v>99</v>
      </c>
    </row>
    <row r="83" spans="1:5" s="137" customFormat="1" x14ac:dyDescent="0.3">
      <c r="A83" s="135" t="s">
        <v>63</v>
      </c>
      <c r="B83" s="135" t="s">
        <v>72</v>
      </c>
      <c r="C83" s="145" t="str">
        <f t="shared" si="1"/>
        <v>ALEX. CONV. CTR.BBJH</v>
      </c>
      <c r="D83" s="143">
        <v>95</v>
      </c>
    </row>
    <row r="84" spans="1:5" s="137" customFormat="1" x14ac:dyDescent="0.3">
      <c r="A84" s="135" t="s">
        <v>63</v>
      </c>
      <c r="B84" s="135" t="s">
        <v>73</v>
      </c>
      <c r="C84" s="145" t="str">
        <f t="shared" si="1"/>
        <v>ALEX. CONV. CTR.BBP</v>
      </c>
      <c r="D84" s="143">
        <v>95</v>
      </c>
    </row>
    <row r="85" spans="1:5" s="137" customFormat="1" x14ac:dyDescent="0.3">
      <c r="A85" s="135" t="s">
        <v>63</v>
      </c>
      <c r="B85" s="135" t="s">
        <v>87</v>
      </c>
      <c r="C85" s="145" t="str">
        <f t="shared" si="1"/>
        <v>ALEX. CONV. CTR.CAJUNDOME</v>
      </c>
      <c r="D85" s="143">
        <v>93</v>
      </c>
    </row>
    <row r="86" spans="1:5" s="137" customFormat="1" x14ac:dyDescent="0.3">
      <c r="A86" s="135" t="s">
        <v>63</v>
      </c>
      <c r="B86" s="135" t="s">
        <v>148</v>
      </c>
      <c r="C86" s="145" t="str">
        <f t="shared" si="1"/>
        <v>ALEX. CONV. CTR.CCRC</v>
      </c>
      <c r="D86" s="143">
        <v>95</v>
      </c>
    </row>
    <row r="87" spans="1:5" s="137" customFormat="1" x14ac:dyDescent="0.3">
      <c r="A87" s="135" t="s">
        <v>63</v>
      </c>
      <c r="B87" s="134" t="s">
        <v>75</v>
      </c>
      <c r="C87" s="145" t="str">
        <f t="shared" si="1"/>
        <v>ALEX. CONV. CTR.CE</v>
      </c>
      <c r="D87" s="143">
        <v>115</v>
      </c>
    </row>
    <row r="88" spans="1:5" s="137" customFormat="1" x14ac:dyDescent="0.3">
      <c r="A88" s="135" t="s">
        <v>63</v>
      </c>
      <c r="B88" s="134" t="s">
        <v>78</v>
      </c>
      <c r="C88" s="145" t="str">
        <f t="shared" si="1"/>
        <v>ALEX. CONV. CTR.CHS</v>
      </c>
      <c r="D88" s="143">
        <v>90</v>
      </c>
    </row>
    <row r="89" spans="1:5" s="137" customFormat="1" x14ac:dyDescent="0.3">
      <c r="A89" s="135" t="s">
        <v>63</v>
      </c>
      <c r="B89" s="134" t="s">
        <v>76</v>
      </c>
      <c r="C89" s="145" t="str">
        <f t="shared" si="1"/>
        <v>ALEX. CONV. CTR.CJH</v>
      </c>
      <c r="D89" s="143">
        <v>90</v>
      </c>
    </row>
    <row r="90" spans="1:5" s="137" customFormat="1" x14ac:dyDescent="0.3">
      <c r="A90" s="135" t="s">
        <v>63</v>
      </c>
      <c r="B90" s="134" t="s">
        <v>77</v>
      </c>
      <c r="C90" s="145" t="str">
        <f t="shared" si="1"/>
        <v>ALEX. CONV. CTR.CP</v>
      </c>
      <c r="D90" s="143">
        <v>90</v>
      </c>
    </row>
    <row r="91" spans="1:5" s="137" customFormat="1" x14ac:dyDescent="0.3">
      <c r="A91" s="135" t="s">
        <v>63</v>
      </c>
      <c r="B91" s="134" t="s">
        <v>58</v>
      </c>
      <c r="C91" s="145" t="str">
        <f t="shared" si="1"/>
        <v>ALEX. CONV. CTR.DEPT/ED-BR</v>
      </c>
      <c r="D91" s="143">
        <v>141</v>
      </c>
    </row>
    <row r="92" spans="1:5" s="137" customFormat="1" x14ac:dyDescent="0.3">
      <c r="A92" s="135" t="s">
        <v>63</v>
      </c>
      <c r="B92" s="134" t="s">
        <v>81</v>
      </c>
      <c r="C92" s="145" t="str">
        <f t="shared" si="1"/>
        <v>ALEX. CONV. CTR.ELC</v>
      </c>
      <c r="D92" s="143">
        <v>104</v>
      </c>
    </row>
    <row r="93" spans="1:5" s="137" customFormat="1" x14ac:dyDescent="0.3">
      <c r="A93" s="135" t="s">
        <v>63</v>
      </c>
      <c r="B93" s="187" t="s">
        <v>147</v>
      </c>
      <c r="C93" s="187" t="str">
        <f t="shared" si="1"/>
        <v>ALEX. CONV. CTR.FEDERAL PROGRAMS &amp; TECHNOLOGY ANNEX</v>
      </c>
      <c r="D93" s="168">
        <v>97</v>
      </c>
      <c r="E93"/>
    </row>
    <row r="94" spans="1:5" s="137" customFormat="1" x14ac:dyDescent="0.3">
      <c r="A94" s="135" t="s">
        <v>63</v>
      </c>
      <c r="B94" s="134" t="s">
        <v>88</v>
      </c>
      <c r="C94" s="145" t="str">
        <f t="shared" si="1"/>
        <v>ALEX. CONV. CTR.HILTON-BR</v>
      </c>
      <c r="D94" s="143">
        <v>141</v>
      </c>
    </row>
    <row r="95" spans="1:5" s="137" customFormat="1" x14ac:dyDescent="0.3">
      <c r="A95" s="135" t="s">
        <v>63</v>
      </c>
      <c r="B95" s="134" t="s">
        <v>89</v>
      </c>
      <c r="C95" s="145" t="str">
        <f t="shared" si="1"/>
        <v>ALEX. CONV. CTR.HILTON-NEW ORLEANS</v>
      </c>
      <c r="D95" s="143">
        <v>219</v>
      </c>
    </row>
    <row r="96" spans="1:5" s="137" customFormat="1" x14ac:dyDescent="0.3">
      <c r="A96" s="135" t="s">
        <v>63</v>
      </c>
      <c r="B96" s="134" t="s">
        <v>94</v>
      </c>
      <c r="C96" s="145" t="str">
        <f t="shared" si="1"/>
        <v>ALEX. CONV. CTR.HILTON-SHREVEPORT</v>
      </c>
      <c r="D96" s="143">
        <v>124</v>
      </c>
    </row>
    <row r="97" spans="1:5" s="137" customFormat="1" x14ac:dyDescent="0.3">
      <c r="A97" s="135" t="s">
        <v>63</v>
      </c>
      <c r="B97" s="134" t="s">
        <v>62</v>
      </c>
      <c r="C97" s="145" t="str">
        <f t="shared" si="1"/>
        <v>ALEX. CONV. CTR.IBERIA PSB</v>
      </c>
      <c r="D97" s="143">
        <v>108</v>
      </c>
    </row>
    <row r="98" spans="1:5" s="137" customFormat="1" x14ac:dyDescent="0.3">
      <c r="A98" s="135" t="s">
        <v>63</v>
      </c>
      <c r="B98" s="134" t="s">
        <v>57</v>
      </c>
      <c r="C98" s="145" t="str">
        <f t="shared" si="1"/>
        <v>ALEX. CONV. CTR.JCEP</v>
      </c>
      <c r="D98" s="143">
        <v>104</v>
      </c>
    </row>
    <row r="99" spans="1:5" s="137" customFormat="1" x14ac:dyDescent="0.3">
      <c r="A99" s="135" t="s">
        <v>63</v>
      </c>
      <c r="B99" s="134" t="s">
        <v>61</v>
      </c>
      <c r="C99" s="145" t="str">
        <f t="shared" si="1"/>
        <v>ALEX. CONV. CTR.LAF PSB</v>
      </c>
      <c r="D99" s="143">
        <v>91</v>
      </c>
    </row>
    <row r="100" spans="1:5" s="137" customFormat="1" x14ac:dyDescent="0.3">
      <c r="A100" s="135" t="s">
        <v>63</v>
      </c>
      <c r="B100" s="134" t="s">
        <v>90</v>
      </c>
      <c r="C100" s="145" t="str">
        <f t="shared" si="1"/>
        <v>ALEX. CONV. CTR.L'AUBERGE DU LAC HOTEL&amp;CASINO</v>
      </c>
      <c r="D100" s="143">
        <v>104</v>
      </c>
    </row>
    <row r="101" spans="1:5" s="137" customFormat="1" x14ac:dyDescent="0.3">
      <c r="A101" s="135" t="s">
        <v>63</v>
      </c>
      <c r="B101" s="134" t="s">
        <v>59</v>
      </c>
      <c r="C101" s="145" t="str">
        <f t="shared" si="1"/>
        <v>ALEX. CONV. CTR.LSU</v>
      </c>
      <c r="D101" s="143">
        <v>141</v>
      </c>
    </row>
    <row r="102" spans="1:5" s="137" customFormat="1" x14ac:dyDescent="0.3">
      <c r="A102" s="135" t="s">
        <v>63</v>
      </c>
      <c r="B102" t="s">
        <v>149</v>
      </c>
      <c r="C102" s="145" t="str">
        <f t="shared" si="1"/>
        <v>ALEX. CONV. CTR.MAINTENANCE</v>
      </c>
      <c r="D102" s="121">
        <v>95</v>
      </c>
      <c r="E102"/>
    </row>
    <row r="103" spans="1:5" s="137" customFormat="1" x14ac:dyDescent="0.3">
      <c r="A103" s="135" t="s">
        <v>63</v>
      </c>
      <c r="B103" s="134" t="s">
        <v>91</v>
      </c>
      <c r="C103" s="145" t="str">
        <f t="shared" si="1"/>
        <v>ALEX. CONV. CTR.PARAGON CASINO-MARKSVILLE</v>
      </c>
      <c r="D103" s="143">
        <v>33</v>
      </c>
    </row>
    <row r="104" spans="1:5" s="137" customFormat="1" x14ac:dyDescent="0.3">
      <c r="A104" s="135" t="s">
        <v>63</v>
      </c>
      <c r="B104" s="134" t="s">
        <v>79</v>
      </c>
      <c r="C104" s="145" t="str">
        <f t="shared" si="1"/>
        <v>ALEX. CONV. CTR.PM</v>
      </c>
      <c r="D104" s="143">
        <v>102</v>
      </c>
    </row>
    <row r="105" spans="1:5" s="137" customFormat="1" x14ac:dyDescent="0.3">
      <c r="A105" s="135" t="s">
        <v>63</v>
      </c>
      <c r="B105" s="134" t="s">
        <v>80</v>
      </c>
      <c r="C105" s="145" t="str">
        <f t="shared" si="1"/>
        <v>ALEX. CONV. CTR.PP</v>
      </c>
      <c r="D105" s="143">
        <v>101</v>
      </c>
    </row>
    <row r="106" spans="1:5" s="137" customFormat="1" x14ac:dyDescent="0.3">
      <c r="A106" s="135" t="s">
        <v>63</v>
      </c>
      <c r="B106" s="134" t="s">
        <v>85</v>
      </c>
      <c r="C106" s="145" t="str">
        <f t="shared" si="1"/>
        <v>ALEX. CONV. CTR.SE</v>
      </c>
      <c r="D106" s="143">
        <v>161</v>
      </c>
    </row>
    <row r="107" spans="1:5" s="137" customFormat="1" x14ac:dyDescent="0.3">
      <c r="A107" s="135" t="s">
        <v>63</v>
      </c>
      <c r="B107" s="134" t="s">
        <v>92</v>
      </c>
      <c r="C107" s="145" t="str">
        <f t="shared" si="1"/>
        <v>ALEX. CONV. CTR.SHERATON-NEW ORLEANS</v>
      </c>
      <c r="D107" s="143">
        <v>219</v>
      </c>
    </row>
    <row r="108" spans="1:5" s="137" customFormat="1" x14ac:dyDescent="0.3">
      <c r="A108" s="135" t="s">
        <v>63</v>
      </c>
      <c r="B108" s="134" t="s">
        <v>82</v>
      </c>
      <c r="C108" s="145" t="str">
        <f t="shared" si="1"/>
        <v>ALEX. CONV. CTR.SMJH</v>
      </c>
      <c r="D108" s="143">
        <v>105</v>
      </c>
    </row>
    <row r="109" spans="1:5" s="137" customFormat="1" x14ac:dyDescent="0.3">
      <c r="A109" s="135" t="s">
        <v>63</v>
      </c>
      <c r="B109" s="134" t="s">
        <v>83</v>
      </c>
      <c r="C109" s="145" t="str">
        <f t="shared" si="1"/>
        <v>ALEX. CONV. CTR.SMP</v>
      </c>
      <c r="D109" s="143">
        <v>105</v>
      </c>
    </row>
    <row r="110" spans="1:5" s="137" customFormat="1" x14ac:dyDescent="0.3">
      <c r="A110" s="135" t="s">
        <v>63</v>
      </c>
      <c r="B110" s="134" t="s">
        <v>84</v>
      </c>
      <c r="C110" s="145" t="str">
        <f t="shared" si="1"/>
        <v>ALEX. CONV. CTR.SMSH</v>
      </c>
      <c r="D110" s="143">
        <v>105</v>
      </c>
    </row>
    <row r="111" spans="1:5" s="137" customFormat="1" x14ac:dyDescent="0.3">
      <c r="A111" s="135" t="s">
        <v>63</v>
      </c>
      <c r="B111" s="134" t="s">
        <v>86</v>
      </c>
      <c r="C111" s="145" t="str">
        <f t="shared" si="1"/>
        <v>ALEX. CONV. CTR.TE</v>
      </c>
      <c r="D111" s="143">
        <v>90</v>
      </c>
    </row>
    <row r="112" spans="1:5" s="137" customFormat="1" x14ac:dyDescent="0.3">
      <c r="A112" s="135" t="s">
        <v>63</v>
      </c>
      <c r="B112" s="134" t="s">
        <v>60</v>
      </c>
      <c r="C112" s="145" t="str">
        <f t="shared" si="1"/>
        <v>ALEX. CONV. CTR.ULL</v>
      </c>
      <c r="D112" s="143">
        <v>90</v>
      </c>
    </row>
    <row r="113" spans="1:5" s="137" customFormat="1" x14ac:dyDescent="0.3">
      <c r="A113" s="135" t="s">
        <v>63</v>
      </c>
      <c r="B113" s="134" t="s">
        <v>93</v>
      </c>
      <c r="C113" s="145" t="str">
        <f t="shared" si="1"/>
        <v>ALEX. CONV. CTR.VERMILLION PSB</v>
      </c>
      <c r="D113" s="143">
        <v>111</v>
      </c>
    </row>
    <row r="114" spans="1:5" s="137" customFormat="1" x14ac:dyDescent="0.3">
      <c r="A114" s="188" t="s">
        <v>71</v>
      </c>
      <c r="B114" s="145" t="s">
        <v>98</v>
      </c>
      <c r="C114" s="145" t="str">
        <f t="shared" si="1"/>
        <v>BBE-</v>
      </c>
      <c r="D114" s="136"/>
      <c r="E114"/>
    </row>
    <row r="115" spans="1:5" s="137" customFormat="1" x14ac:dyDescent="0.3">
      <c r="A115" s="188" t="s">
        <v>71</v>
      </c>
      <c r="B115" t="s">
        <v>138</v>
      </c>
      <c r="C115" s="145" t="str">
        <f t="shared" si="1"/>
        <v>BBEACADIA PSB</v>
      </c>
      <c r="D115" s="121">
        <v>31</v>
      </c>
      <c r="E115"/>
    </row>
    <row r="116" spans="1:5" s="137" customFormat="1" x14ac:dyDescent="0.3">
      <c r="A116" s="188" t="s">
        <v>71</v>
      </c>
      <c r="B116" s="134" t="s">
        <v>137</v>
      </c>
      <c r="C116" s="145" t="str">
        <f t="shared" si="1"/>
        <v>BBEADMIN BUILDING</v>
      </c>
      <c r="D116" s="137">
        <v>2</v>
      </c>
      <c r="E116"/>
    </row>
    <row r="117" spans="1:5" s="137" customFormat="1" x14ac:dyDescent="0.3">
      <c r="A117" s="188" t="s">
        <v>71</v>
      </c>
      <c r="B117" s="135" t="s">
        <v>63</v>
      </c>
      <c r="C117" s="145" t="str">
        <f t="shared" si="1"/>
        <v>BBEALEX. CONV. CTR.</v>
      </c>
      <c r="D117" s="137">
        <v>95</v>
      </c>
      <c r="E117"/>
    </row>
    <row r="118" spans="1:5" s="137" customFormat="1" x14ac:dyDescent="0.3">
      <c r="A118" s="188" t="s">
        <v>71</v>
      </c>
      <c r="B118" s="135" t="s">
        <v>71</v>
      </c>
      <c r="C118" s="187" t="str">
        <f t="shared" si="1"/>
        <v>BBEBBE</v>
      </c>
      <c r="E118"/>
    </row>
    <row r="119" spans="1:5" s="137" customFormat="1" x14ac:dyDescent="0.3">
      <c r="A119" s="188" t="s">
        <v>71</v>
      </c>
      <c r="B119" s="135" t="s">
        <v>74</v>
      </c>
      <c r="C119" s="145" t="str">
        <f t="shared" si="1"/>
        <v>BBEBBHS</v>
      </c>
      <c r="D119" s="137">
        <v>4</v>
      </c>
      <c r="E119"/>
    </row>
    <row r="120" spans="1:5" s="137" customFormat="1" x14ac:dyDescent="0.3">
      <c r="A120" s="188" t="s">
        <v>71</v>
      </c>
      <c r="B120" s="135" t="s">
        <v>72</v>
      </c>
      <c r="C120" s="145" t="str">
        <f t="shared" si="1"/>
        <v>BBEBBJH</v>
      </c>
      <c r="D120" s="137">
        <v>1</v>
      </c>
      <c r="E120"/>
    </row>
    <row r="121" spans="1:5" s="137" customFormat="1" x14ac:dyDescent="0.3">
      <c r="A121" s="188" t="s">
        <v>71</v>
      </c>
      <c r="B121" s="135" t="s">
        <v>73</v>
      </c>
      <c r="C121" s="145" t="str">
        <f t="shared" si="1"/>
        <v>BBEBBP</v>
      </c>
      <c r="E121"/>
    </row>
    <row r="122" spans="1:5" s="137" customFormat="1" x14ac:dyDescent="0.3">
      <c r="A122" s="188" t="s">
        <v>71</v>
      </c>
      <c r="B122" s="135" t="s">
        <v>87</v>
      </c>
      <c r="C122" s="145" t="str">
        <f t="shared" si="1"/>
        <v>BBECAJUNDOME</v>
      </c>
      <c r="D122" s="137">
        <v>12</v>
      </c>
      <c r="E122"/>
    </row>
    <row r="123" spans="1:5" s="137" customFormat="1" x14ac:dyDescent="0.3">
      <c r="A123" s="188" t="s">
        <v>71</v>
      </c>
      <c r="B123" s="135" t="s">
        <v>148</v>
      </c>
      <c r="C123" s="145" t="str">
        <f t="shared" si="1"/>
        <v>BBECCRC</v>
      </c>
      <c r="D123" s="137">
        <v>1</v>
      </c>
      <c r="E123"/>
    </row>
    <row r="124" spans="1:5" s="137" customFormat="1" x14ac:dyDescent="0.3">
      <c r="A124" s="188" t="s">
        <v>71</v>
      </c>
      <c r="B124" s="134" t="s">
        <v>75</v>
      </c>
      <c r="C124" s="145" t="str">
        <f t="shared" si="1"/>
        <v>BBECE</v>
      </c>
      <c r="D124" s="137">
        <v>20</v>
      </c>
      <c r="E124"/>
    </row>
    <row r="125" spans="1:5" s="137" customFormat="1" x14ac:dyDescent="0.3">
      <c r="A125" s="188" t="s">
        <v>71</v>
      </c>
      <c r="B125" s="134" t="s">
        <v>78</v>
      </c>
      <c r="C125" s="145" t="str">
        <f t="shared" si="1"/>
        <v>BBECHS</v>
      </c>
      <c r="D125" s="137">
        <v>8</v>
      </c>
      <c r="E125"/>
    </row>
    <row r="126" spans="1:5" s="137" customFormat="1" x14ac:dyDescent="0.3">
      <c r="A126" s="188" t="s">
        <v>71</v>
      </c>
      <c r="B126" s="134" t="s">
        <v>76</v>
      </c>
      <c r="C126" s="145" t="str">
        <f t="shared" si="1"/>
        <v>BBECJH</v>
      </c>
      <c r="D126" s="137">
        <v>8</v>
      </c>
      <c r="E126"/>
    </row>
    <row r="127" spans="1:5" s="137" customFormat="1" x14ac:dyDescent="0.3">
      <c r="A127" s="188" t="s">
        <v>71</v>
      </c>
      <c r="B127" s="134" t="s">
        <v>77</v>
      </c>
      <c r="C127" s="145" t="str">
        <f t="shared" si="1"/>
        <v>BBECP</v>
      </c>
      <c r="D127" s="137">
        <v>8</v>
      </c>
      <c r="E127"/>
    </row>
    <row r="128" spans="1:5" s="137" customFormat="1" x14ac:dyDescent="0.3">
      <c r="A128" s="188" t="s">
        <v>71</v>
      </c>
      <c r="B128" s="134" t="s">
        <v>58</v>
      </c>
      <c r="C128" s="145" t="str">
        <f t="shared" si="1"/>
        <v>BBEDEPT/ED-BR</v>
      </c>
      <c r="D128" s="137">
        <v>46</v>
      </c>
      <c r="E128"/>
    </row>
    <row r="129" spans="1:5" s="137" customFormat="1" x14ac:dyDescent="0.3">
      <c r="A129" s="188" t="s">
        <v>71</v>
      </c>
      <c r="B129" s="134" t="s">
        <v>81</v>
      </c>
      <c r="C129" s="145" t="str">
        <f t="shared" si="1"/>
        <v>BBEELC</v>
      </c>
      <c r="D129" s="137">
        <v>15</v>
      </c>
      <c r="E129"/>
    </row>
    <row r="130" spans="1:5" s="137" customFormat="1" x14ac:dyDescent="0.3">
      <c r="A130" s="188" t="s">
        <v>71</v>
      </c>
      <c r="B130" s="187" t="s">
        <v>147</v>
      </c>
      <c r="C130" s="145" t="str">
        <f t="shared" ref="C130:C193" si="2">CONCATENATE(A130,B130)</f>
        <v>BBEFEDERAL PROGRAMS &amp; TECHNOLOGY ANNEX</v>
      </c>
      <c r="D130" s="168">
        <v>2</v>
      </c>
      <c r="E130"/>
    </row>
    <row r="131" spans="1:5" s="137" customFormat="1" x14ac:dyDescent="0.3">
      <c r="A131" s="188" t="s">
        <v>71</v>
      </c>
      <c r="B131" s="134" t="s">
        <v>88</v>
      </c>
      <c r="C131" s="145" t="str">
        <f t="shared" si="2"/>
        <v>BBEHILTON-BR</v>
      </c>
      <c r="D131" s="137">
        <v>47</v>
      </c>
      <c r="E131"/>
    </row>
    <row r="132" spans="1:5" s="137" customFormat="1" x14ac:dyDescent="0.3">
      <c r="A132" s="188" t="s">
        <v>71</v>
      </c>
      <c r="B132" s="134" t="s">
        <v>89</v>
      </c>
      <c r="C132" s="145" t="str">
        <f t="shared" si="2"/>
        <v>BBEHILTON-NEW ORLEANS</v>
      </c>
      <c r="D132" s="137">
        <v>126</v>
      </c>
      <c r="E132"/>
    </row>
    <row r="133" spans="1:5" s="137" customFormat="1" x14ac:dyDescent="0.3">
      <c r="A133" s="188" t="s">
        <v>71</v>
      </c>
      <c r="B133" s="134" t="s">
        <v>94</v>
      </c>
      <c r="C133" s="145" t="str">
        <f t="shared" si="2"/>
        <v>BBEHILTON-SHREVEPORT</v>
      </c>
      <c r="D133" s="137">
        <v>218</v>
      </c>
      <c r="E133"/>
    </row>
    <row r="134" spans="1:5" s="137" customFormat="1" x14ac:dyDescent="0.3">
      <c r="A134" s="188" t="s">
        <v>71</v>
      </c>
      <c r="B134" s="134" t="s">
        <v>62</v>
      </c>
      <c r="C134" s="145" t="str">
        <f t="shared" si="2"/>
        <v>BBEIBERIA PSB</v>
      </c>
      <c r="D134" s="137">
        <v>22</v>
      </c>
      <c r="E134"/>
    </row>
    <row r="135" spans="1:5" s="137" customFormat="1" x14ac:dyDescent="0.3">
      <c r="A135" s="188" t="s">
        <v>71</v>
      </c>
      <c r="B135" s="134" t="s">
        <v>57</v>
      </c>
      <c r="C135" s="145" t="str">
        <f t="shared" si="2"/>
        <v>BBEJCEP</v>
      </c>
      <c r="D135" s="137">
        <v>15</v>
      </c>
      <c r="E135"/>
    </row>
    <row r="136" spans="1:5" s="137" customFormat="1" x14ac:dyDescent="0.3">
      <c r="A136" s="188" t="s">
        <v>71</v>
      </c>
      <c r="B136" s="134" t="s">
        <v>61</v>
      </c>
      <c r="C136" s="145" t="str">
        <f t="shared" si="2"/>
        <v>BBELAF PSB</v>
      </c>
      <c r="D136" s="137">
        <v>9</v>
      </c>
      <c r="E136"/>
    </row>
    <row r="137" spans="1:5" s="137" customFormat="1" x14ac:dyDescent="0.3">
      <c r="A137" s="188" t="s">
        <v>71</v>
      </c>
      <c r="B137" s="134" t="s">
        <v>90</v>
      </c>
      <c r="C137" s="145" t="str">
        <f t="shared" si="2"/>
        <v>BBEL'AUBERGE DU LAC HOTEL&amp;CASINO</v>
      </c>
      <c r="D137" s="137">
        <v>87</v>
      </c>
      <c r="E137"/>
    </row>
    <row r="138" spans="1:5" s="137" customFormat="1" x14ac:dyDescent="0.3">
      <c r="A138" s="188" t="s">
        <v>71</v>
      </c>
      <c r="B138" s="134" t="s">
        <v>59</v>
      </c>
      <c r="C138" s="145" t="str">
        <f t="shared" si="2"/>
        <v>BBELSU</v>
      </c>
      <c r="D138" s="137">
        <v>47</v>
      </c>
      <c r="E138"/>
    </row>
    <row r="139" spans="1:5" s="137" customFormat="1" x14ac:dyDescent="0.3">
      <c r="A139" s="188" t="s">
        <v>71</v>
      </c>
      <c r="B139" t="s">
        <v>149</v>
      </c>
      <c r="C139" s="145" t="str">
        <f t="shared" si="2"/>
        <v>BBEMAINTENANCE</v>
      </c>
      <c r="D139" s="121">
        <v>1</v>
      </c>
      <c r="E139"/>
    </row>
    <row r="140" spans="1:5" s="137" customFormat="1" x14ac:dyDescent="0.3">
      <c r="A140" s="188" t="s">
        <v>71</v>
      </c>
      <c r="B140" s="134" t="s">
        <v>91</v>
      </c>
      <c r="C140" s="145" t="str">
        <f t="shared" si="2"/>
        <v>BBEPARAGON CASINO-MARKSVILLE</v>
      </c>
      <c r="D140" s="137">
        <v>81</v>
      </c>
      <c r="E140"/>
    </row>
    <row r="141" spans="1:5" s="137" customFormat="1" x14ac:dyDescent="0.3">
      <c r="A141" s="188" t="s">
        <v>71</v>
      </c>
      <c r="B141" s="134" t="s">
        <v>79</v>
      </c>
      <c r="C141" s="145" t="str">
        <f t="shared" si="2"/>
        <v>BBEPM</v>
      </c>
      <c r="D141" s="137">
        <v>8</v>
      </c>
      <c r="E141"/>
    </row>
    <row r="142" spans="1:5" s="137" customFormat="1" x14ac:dyDescent="0.3">
      <c r="A142" s="188" t="s">
        <v>71</v>
      </c>
      <c r="B142" s="134" t="s">
        <v>80</v>
      </c>
      <c r="C142" s="145" t="str">
        <f t="shared" si="2"/>
        <v>BBEPP</v>
      </c>
      <c r="D142" s="137">
        <v>7</v>
      </c>
      <c r="E142"/>
    </row>
    <row r="143" spans="1:5" s="137" customFormat="1" x14ac:dyDescent="0.3">
      <c r="A143" s="188" t="s">
        <v>71</v>
      </c>
      <c r="B143" s="134" t="s">
        <v>85</v>
      </c>
      <c r="C143" s="145" t="str">
        <f t="shared" si="2"/>
        <v>BBESE</v>
      </c>
      <c r="D143" s="137">
        <v>81</v>
      </c>
      <c r="E143"/>
    </row>
    <row r="144" spans="1:5" s="137" customFormat="1" x14ac:dyDescent="0.3">
      <c r="A144" s="188" t="s">
        <v>71</v>
      </c>
      <c r="B144" s="134" t="s">
        <v>92</v>
      </c>
      <c r="C144" s="145" t="str">
        <f t="shared" si="2"/>
        <v>BBESHERATON-NEW ORLEANS</v>
      </c>
      <c r="D144" s="137">
        <v>126</v>
      </c>
      <c r="E144"/>
    </row>
    <row r="145" spans="1:5" s="137" customFormat="1" x14ac:dyDescent="0.3">
      <c r="A145" s="188" t="s">
        <v>71</v>
      </c>
      <c r="B145" s="134" t="s">
        <v>82</v>
      </c>
      <c r="C145" s="145" t="str">
        <f t="shared" si="2"/>
        <v>BBESMJH</v>
      </c>
      <c r="D145" s="137">
        <v>16</v>
      </c>
      <c r="E145"/>
    </row>
    <row r="146" spans="1:5" s="137" customFormat="1" x14ac:dyDescent="0.3">
      <c r="A146" s="188" t="s">
        <v>71</v>
      </c>
      <c r="B146" s="134" t="s">
        <v>83</v>
      </c>
      <c r="C146" s="145" t="str">
        <f t="shared" si="2"/>
        <v>BBESMP</v>
      </c>
      <c r="D146" s="137">
        <v>13</v>
      </c>
      <c r="E146"/>
    </row>
    <row r="147" spans="1:5" s="137" customFormat="1" x14ac:dyDescent="0.3">
      <c r="A147" s="188" t="s">
        <v>71</v>
      </c>
      <c r="B147" s="134" t="s">
        <v>84</v>
      </c>
      <c r="C147" s="145" t="str">
        <f t="shared" si="2"/>
        <v>BBESMSH</v>
      </c>
      <c r="D147" s="137">
        <v>13</v>
      </c>
      <c r="E147"/>
    </row>
    <row r="148" spans="1:5" s="137" customFormat="1" x14ac:dyDescent="0.3">
      <c r="A148" s="188" t="s">
        <v>71</v>
      </c>
      <c r="B148" s="134" t="s">
        <v>86</v>
      </c>
      <c r="C148" s="145" t="str">
        <f t="shared" si="2"/>
        <v>BBETE</v>
      </c>
      <c r="D148" s="137">
        <v>7</v>
      </c>
      <c r="E148"/>
    </row>
    <row r="149" spans="1:5" s="137" customFormat="1" x14ac:dyDescent="0.3">
      <c r="A149" s="188" t="s">
        <v>71</v>
      </c>
      <c r="B149" s="134" t="s">
        <v>60</v>
      </c>
      <c r="C149" s="145" t="str">
        <f t="shared" si="2"/>
        <v>BBEULL</v>
      </c>
      <c r="D149" s="137">
        <v>12</v>
      </c>
      <c r="E149"/>
    </row>
    <row r="150" spans="1:5" s="137" customFormat="1" x14ac:dyDescent="0.3">
      <c r="A150" s="188" t="s">
        <v>71</v>
      </c>
      <c r="B150" s="134" t="s">
        <v>93</v>
      </c>
      <c r="C150" s="145" t="str">
        <f t="shared" si="2"/>
        <v>BBEVERMILLION PSB</v>
      </c>
      <c r="D150" s="136">
        <v>33</v>
      </c>
      <c r="E150"/>
    </row>
    <row r="151" spans="1:5" s="137" customFormat="1" x14ac:dyDescent="0.3">
      <c r="A151" s="134" t="s">
        <v>74</v>
      </c>
      <c r="B151" s="145" t="s">
        <v>98</v>
      </c>
      <c r="C151" s="145" t="str">
        <f t="shared" si="2"/>
        <v>BBHS-</v>
      </c>
      <c r="D151" s="136"/>
    </row>
    <row r="152" spans="1:5" s="137" customFormat="1" x14ac:dyDescent="0.3">
      <c r="A152" s="135" t="s">
        <v>74</v>
      </c>
      <c r="B152" t="s">
        <v>138</v>
      </c>
      <c r="C152" s="145" t="str">
        <f t="shared" si="2"/>
        <v>BBHSACADIA PSB</v>
      </c>
      <c r="D152" s="121">
        <v>35</v>
      </c>
      <c r="E152"/>
    </row>
    <row r="153" spans="1:5" s="137" customFormat="1" x14ac:dyDescent="0.3">
      <c r="A153" s="134" t="s">
        <v>74</v>
      </c>
      <c r="B153" s="134" t="s">
        <v>137</v>
      </c>
      <c r="C153" s="145" t="str">
        <f t="shared" si="2"/>
        <v>BBHSADMIN BUILDING</v>
      </c>
      <c r="D153" s="136">
        <v>6</v>
      </c>
    </row>
    <row r="154" spans="1:5" s="137" customFormat="1" x14ac:dyDescent="0.3">
      <c r="A154" s="134" t="s">
        <v>74</v>
      </c>
      <c r="B154" s="135" t="s">
        <v>63</v>
      </c>
      <c r="C154" s="145" t="str">
        <f t="shared" si="2"/>
        <v>BBHSALEX. CONV. CTR.</v>
      </c>
      <c r="D154" s="136">
        <v>99</v>
      </c>
    </row>
    <row r="155" spans="1:5" s="137" customFormat="1" x14ac:dyDescent="0.3">
      <c r="A155" s="135" t="s">
        <v>74</v>
      </c>
      <c r="B155" s="187" t="s">
        <v>71</v>
      </c>
      <c r="C155" s="145" t="str">
        <f t="shared" si="2"/>
        <v>BBHSBBE</v>
      </c>
      <c r="D155" s="137">
        <v>4</v>
      </c>
      <c r="E155"/>
    </row>
    <row r="156" spans="1:5" s="137" customFormat="1" x14ac:dyDescent="0.3">
      <c r="A156" s="134" t="s">
        <v>74</v>
      </c>
      <c r="B156" s="135" t="s">
        <v>74</v>
      </c>
      <c r="C156" s="145" t="str">
        <f t="shared" si="2"/>
        <v>BBHSBBHS</v>
      </c>
      <c r="D156" s="136"/>
    </row>
    <row r="157" spans="1:5" s="137" customFormat="1" x14ac:dyDescent="0.3">
      <c r="A157" s="134" t="s">
        <v>74</v>
      </c>
      <c r="B157" s="135" t="s">
        <v>72</v>
      </c>
      <c r="C157" s="145" t="str">
        <f t="shared" si="2"/>
        <v>BBHSBBJH</v>
      </c>
      <c r="D157" s="136">
        <v>5</v>
      </c>
    </row>
    <row r="158" spans="1:5" s="137" customFormat="1" x14ac:dyDescent="0.3">
      <c r="A158" s="134" t="s">
        <v>74</v>
      </c>
      <c r="B158" s="135" t="s">
        <v>73</v>
      </c>
      <c r="C158" s="145" t="str">
        <f t="shared" si="2"/>
        <v>BBHSBBP</v>
      </c>
      <c r="D158" s="136">
        <v>4</v>
      </c>
    </row>
    <row r="159" spans="1:5" s="137" customFormat="1" x14ac:dyDescent="0.3">
      <c r="A159" s="134" t="s">
        <v>74</v>
      </c>
      <c r="B159" s="135" t="s">
        <v>87</v>
      </c>
      <c r="C159" s="145" t="str">
        <f t="shared" si="2"/>
        <v>BBHSCAJUNDOME</v>
      </c>
      <c r="D159" s="136">
        <v>15</v>
      </c>
    </row>
    <row r="160" spans="1:5" s="137" customFormat="1" x14ac:dyDescent="0.3">
      <c r="A160" s="134" t="s">
        <v>74</v>
      </c>
      <c r="B160" s="135" t="s">
        <v>148</v>
      </c>
      <c r="C160" s="145" t="str">
        <f t="shared" si="2"/>
        <v>BBHSCCRC</v>
      </c>
      <c r="D160" s="136">
        <v>6</v>
      </c>
    </row>
    <row r="161" spans="1:5" s="137" customFormat="1" x14ac:dyDescent="0.3">
      <c r="A161" s="134" t="s">
        <v>74</v>
      </c>
      <c r="B161" s="134" t="s">
        <v>75</v>
      </c>
      <c r="C161" s="145" t="str">
        <f t="shared" si="2"/>
        <v>BBHSCE</v>
      </c>
      <c r="D161" s="136">
        <v>19</v>
      </c>
    </row>
    <row r="162" spans="1:5" s="137" customFormat="1" x14ac:dyDescent="0.3">
      <c r="A162" s="134" t="s">
        <v>74</v>
      </c>
      <c r="B162" s="134" t="s">
        <v>78</v>
      </c>
      <c r="C162" s="145" t="str">
        <f t="shared" si="2"/>
        <v>BBHSCHS</v>
      </c>
      <c r="D162" s="136">
        <v>9</v>
      </c>
    </row>
    <row r="163" spans="1:5" s="137" customFormat="1" x14ac:dyDescent="0.3">
      <c r="A163" s="134" t="s">
        <v>74</v>
      </c>
      <c r="B163" s="134" t="s">
        <v>76</v>
      </c>
      <c r="C163" s="145" t="str">
        <f t="shared" si="2"/>
        <v>BBHSCJH</v>
      </c>
      <c r="D163" s="136">
        <v>9</v>
      </c>
    </row>
    <row r="164" spans="1:5" s="137" customFormat="1" x14ac:dyDescent="0.3">
      <c r="A164" s="134" t="s">
        <v>74</v>
      </c>
      <c r="B164" s="134" t="s">
        <v>77</v>
      </c>
      <c r="C164" s="145" t="str">
        <f t="shared" si="2"/>
        <v>BBHSCP</v>
      </c>
      <c r="D164" s="136">
        <v>9</v>
      </c>
    </row>
    <row r="165" spans="1:5" s="137" customFormat="1" x14ac:dyDescent="0.3">
      <c r="A165" s="134" t="s">
        <v>74</v>
      </c>
      <c r="B165" s="134" t="s">
        <v>58</v>
      </c>
      <c r="C165" s="145" t="str">
        <f t="shared" si="2"/>
        <v>BBHSDEPT/ED-BR</v>
      </c>
      <c r="D165" s="136">
        <v>47</v>
      </c>
    </row>
    <row r="166" spans="1:5" s="137" customFormat="1" x14ac:dyDescent="0.3">
      <c r="A166" s="134" t="s">
        <v>74</v>
      </c>
      <c r="B166" s="134" t="s">
        <v>81</v>
      </c>
      <c r="C166" s="145" t="str">
        <f t="shared" si="2"/>
        <v>BBHSELC</v>
      </c>
      <c r="D166" s="136">
        <v>13</v>
      </c>
    </row>
    <row r="167" spans="1:5" s="137" customFormat="1" x14ac:dyDescent="0.3">
      <c r="A167" s="135" t="s">
        <v>74</v>
      </c>
      <c r="B167" s="187" t="s">
        <v>147</v>
      </c>
      <c r="C167" s="187" t="str">
        <f t="shared" si="2"/>
        <v>BBHSFEDERAL PROGRAMS &amp; TECHNOLOGY ANNEX</v>
      </c>
      <c r="D167" s="168">
        <v>6</v>
      </c>
      <c r="E167"/>
    </row>
    <row r="168" spans="1:5" s="137" customFormat="1" x14ac:dyDescent="0.3">
      <c r="A168" s="134" t="s">
        <v>74</v>
      </c>
      <c r="B168" s="134" t="s">
        <v>88</v>
      </c>
      <c r="C168" s="145" t="str">
        <f t="shared" si="2"/>
        <v>BBHSHILTON-BR</v>
      </c>
      <c r="D168" s="136">
        <v>47</v>
      </c>
    </row>
    <row r="169" spans="1:5" s="137" customFormat="1" x14ac:dyDescent="0.3">
      <c r="A169" s="134" t="s">
        <v>74</v>
      </c>
      <c r="B169" s="134" t="s">
        <v>89</v>
      </c>
      <c r="C169" s="145" t="str">
        <f t="shared" si="2"/>
        <v>BBHSHILTON-NEW ORLEANS</v>
      </c>
      <c r="D169" s="136">
        <v>125</v>
      </c>
    </row>
    <row r="170" spans="1:5" s="137" customFormat="1" x14ac:dyDescent="0.3">
      <c r="A170" s="134" t="s">
        <v>74</v>
      </c>
      <c r="B170" s="134" t="s">
        <v>94</v>
      </c>
      <c r="C170" s="145" t="str">
        <f t="shared" si="2"/>
        <v>BBHSHILTON-SHREVEPORT</v>
      </c>
      <c r="D170" s="136">
        <v>217</v>
      </c>
    </row>
    <row r="171" spans="1:5" s="137" customFormat="1" x14ac:dyDescent="0.3">
      <c r="A171" s="134" t="s">
        <v>74</v>
      </c>
      <c r="B171" s="134" t="s">
        <v>62</v>
      </c>
      <c r="C171" s="145" t="str">
        <f t="shared" si="2"/>
        <v>BBHSIBERIA PSB</v>
      </c>
      <c r="D171" s="136">
        <v>20</v>
      </c>
    </row>
    <row r="172" spans="1:5" s="137" customFormat="1" x14ac:dyDescent="0.3">
      <c r="A172" s="134" t="s">
        <v>74</v>
      </c>
      <c r="B172" s="134" t="s">
        <v>57</v>
      </c>
      <c r="C172" s="145" t="str">
        <f t="shared" si="2"/>
        <v>BBHSJCEP</v>
      </c>
      <c r="D172" s="136">
        <v>14</v>
      </c>
    </row>
    <row r="173" spans="1:5" s="137" customFormat="1" x14ac:dyDescent="0.3">
      <c r="A173" s="134" t="s">
        <v>74</v>
      </c>
      <c r="B173" s="134" t="s">
        <v>61</v>
      </c>
      <c r="C173" s="145" t="str">
        <f t="shared" si="2"/>
        <v>BBHSLAF PSB</v>
      </c>
      <c r="D173" s="136">
        <v>14</v>
      </c>
    </row>
    <row r="174" spans="1:5" s="137" customFormat="1" x14ac:dyDescent="0.3">
      <c r="A174" s="134" t="s">
        <v>74</v>
      </c>
      <c r="B174" s="134" t="s">
        <v>90</v>
      </c>
      <c r="C174" s="145" t="str">
        <f t="shared" si="2"/>
        <v>BBHSL'AUBERGE DU LAC HOTEL&amp;CASINO</v>
      </c>
      <c r="D174" s="136">
        <v>86</v>
      </c>
    </row>
    <row r="175" spans="1:5" s="137" customFormat="1" x14ac:dyDescent="0.3">
      <c r="A175" s="134" t="s">
        <v>74</v>
      </c>
      <c r="B175" s="134" t="s">
        <v>59</v>
      </c>
      <c r="C175" s="145" t="str">
        <f t="shared" si="2"/>
        <v>BBHSLSU</v>
      </c>
      <c r="D175" s="136">
        <v>48</v>
      </c>
    </row>
    <row r="176" spans="1:5" s="137" customFormat="1" x14ac:dyDescent="0.3">
      <c r="A176" s="135" t="s">
        <v>74</v>
      </c>
      <c r="B176" t="s">
        <v>149</v>
      </c>
      <c r="C176" s="145" t="str">
        <f t="shared" si="2"/>
        <v>BBHSMAINTENANCE</v>
      </c>
      <c r="D176" s="121">
        <v>5</v>
      </c>
      <c r="E176"/>
    </row>
    <row r="177" spans="1:5" s="137" customFormat="1" x14ac:dyDescent="0.3">
      <c r="A177" s="134" t="s">
        <v>74</v>
      </c>
      <c r="B177" s="134" t="s">
        <v>91</v>
      </c>
      <c r="C177" s="145" t="str">
        <f t="shared" si="2"/>
        <v>BBHSPARAGON CASINO-MARKSVILLE</v>
      </c>
      <c r="D177" s="136">
        <v>80</v>
      </c>
    </row>
    <row r="178" spans="1:5" s="137" customFormat="1" x14ac:dyDescent="0.3">
      <c r="A178" s="134" t="s">
        <v>74</v>
      </c>
      <c r="B178" s="134" t="s">
        <v>79</v>
      </c>
      <c r="C178" s="145" t="str">
        <f t="shared" si="2"/>
        <v>BBHSPM</v>
      </c>
      <c r="D178" s="136">
        <v>4</v>
      </c>
    </row>
    <row r="179" spans="1:5" s="137" customFormat="1" x14ac:dyDescent="0.3">
      <c r="A179" s="134" t="s">
        <v>74</v>
      </c>
      <c r="B179" s="134" t="s">
        <v>80</v>
      </c>
      <c r="C179" s="145" t="str">
        <f t="shared" si="2"/>
        <v>BBHSPP</v>
      </c>
      <c r="D179" s="136">
        <v>5</v>
      </c>
    </row>
    <row r="180" spans="1:5" s="137" customFormat="1" x14ac:dyDescent="0.3">
      <c r="A180" s="134" t="s">
        <v>74</v>
      </c>
      <c r="B180" s="134" t="s">
        <v>85</v>
      </c>
      <c r="C180" s="145" t="str">
        <f t="shared" si="2"/>
        <v>BBHSSE</v>
      </c>
      <c r="D180" s="136">
        <v>84</v>
      </c>
    </row>
    <row r="181" spans="1:5" s="137" customFormat="1" x14ac:dyDescent="0.3">
      <c r="A181" s="134" t="s">
        <v>74</v>
      </c>
      <c r="B181" s="134" t="s">
        <v>92</v>
      </c>
      <c r="C181" s="145" t="str">
        <f t="shared" si="2"/>
        <v>BBHSSHERATON-NEW ORLEANS</v>
      </c>
      <c r="D181" s="136">
        <v>125</v>
      </c>
    </row>
    <row r="182" spans="1:5" s="137" customFormat="1" x14ac:dyDescent="0.3">
      <c r="A182" s="134" t="s">
        <v>74</v>
      </c>
      <c r="B182" s="134" t="s">
        <v>82</v>
      </c>
      <c r="C182" s="145" t="str">
        <f t="shared" si="2"/>
        <v>BBHSSMJH</v>
      </c>
      <c r="D182" s="136">
        <v>15</v>
      </c>
    </row>
    <row r="183" spans="1:5" s="137" customFormat="1" x14ac:dyDescent="0.3">
      <c r="A183" s="134" t="s">
        <v>74</v>
      </c>
      <c r="B183" s="134" t="s">
        <v>83</v>
      </c>
      <c r="C183" s="145" t="str">
        <f t="shared" si="2"/>
        <v>BBHSSMP</v>
      </c>
      <c r="D183" s="136">
        <v>12</v>
      </c>
    </row>
    <row r="184" spans="1:5" s="137" customFormat="1" x14ac:dyDescent="0.3">
      <c r="A184" s="134" t="s">
        <v>74</v>
      </c>
      <c r="B184" s="134" t="s">
        <v>84</v>
      </c>
      <c r="C184" s="145" t="str">
        <f t="shared" si="2"/>
        <v>BBHSSMSH</v>
      </c>
      <c r="D184" s="136">
        <v>12</v>
      </c>
    </row>
    <row r="185" spans="1:5" s="137" customFormat="1" x14ac:dyDescent="0.3">
      <c r="A185" s="134" t="s">
        <v>74</v>
      </c>
      <c r="B185" s="134" t="s">
        <v>86</v>
      </c>
      <c r="C185" s="145" t="str">
        <f t="shared" si="2"/>
        <v>BBHSTE</v>
      </c>
      <c r="D185" s="136">
        <v>9</v>
      </c>
    </row>
    <row r="186" spans="1:5" s="137" customFormat="1" x14ac:dyDescent="0.3">
      <c r="A186" s="134" t="s">
        <v>74</v>
      </c>
      <c r="B186" s="134" t="s">
        <v>60</v>
      </c>
      <c r="C186" s="145" t="str">
        <f t="shared" si="2"/>
        <v>BBHSULL</v>
      </c>
      <c r="D186" s="136">
        <v>15</v>
      </c>
    </row>
    <row r="187" spans="1:5" s="137" customFormat="1" x14ac:dyDescent="0.3">
      <c r="A187" s="134" t="s">
        <v>74</v>
      </c>
      <c r="B187" s="134" t="s">
        <v>93</v>
      </c>
      <c r="C187" s="145" t="str">
        <f t="shared" si="2"/>
        <v>BBHSVERMILLION PSB</v>
      </c>
      <c r="D187" s="136">
        <v>32</v>
      </c>
    </row>
    <row r="188" spans="1:5" s="137" customFormat="1" x14ac:dyDescent="0.3">
      <c r="A188" s="134" t="s">
        <v>72</v>
      </c>
      <c r="B188" s="145" t="s">
        <v>98</v>
      </c>
      <c r="C188" s="145" t="str">
        <f t="shared" si="2"/>
        <v>BBJH-</v>
      </c>
      <c r="D188" s="136"/>
    </row>
    <row r="189" spans="1:5" s="137" customFormat="1" x14ac:dyDescent="0.3">
      <c r="A189" s="135" t="s">
        <v>72</v>
      </c>
      <c r="B189" t="s">
        <v>138</v>
      </c>
      <c r="C189" s="145" t="str">
        <f t="shared" si="2"/>
        <v>BBJHACADIA PSB</v>
      </c>
      <c r="D189" s="121">
        <v>31</v>
      </c>
      <c r="E189"/>
    </row>
    <row r="190" spans="1:5" s="137" customFormat="1" x14ac:dyDescent="0.3">
      <c r="A190" s="134" t="s">
        <v>72</v>
      </c>
      <c r="B190" s="134" t="s">
        <v>137</v>
      </c>
      <c r="C190" s="145" t="str">
        <f t="shared" si="2"/>
        <v>BBJHADMIN BUILDING</v>
      </c>
      <c r="D190" s="136">
        <v>1</v>
      </c>
    </row>
    <row r="191" spans="1:5" s="137" customFormat="1" x14ac:dyDescent="0.3">
      <c r="A191" s="134" t="s">
        <v>72</v>
      </c>
      <c r="B191" s="135" t="s">
        <v>63</v>
      </c>
      <c r="C191" s="145" t="str">
        <f t="shared" si="2"/>
        <v>BBJHALEX. CONV. CTR.</v>
      </c>
      <c r="D191" s="136">
        <v>95</v>
      </c>
    </row>
    <row r="192" spans="1:5" s="137" customFormat="1" x14ac:dyDescent="0.3">
      <c r="A192" s="135" t="s">
        <v>72</v>
      </c>
      <c r="B192" s="187" t="s">
        <v>71</v>
      </c>
      <c r="C192" s="145" t="str">
        <f t="shared" si="2"/>
        <v>BBJHBBE</v>
      </c>
      <c r="D192" s="137">
        <v>1</v>
      </c>
      <c r="E192"/>
    </row>
    <row r="193" spans="1:5" s="137" customFormat="1" x14ac:dyDescent="0.3">
      <c r="A193" s="134" t="s">
        <v>72</v>
      </c>
      <c r="B193" s="135" t="s">
        <v>74</v>
      </c>
      <c r="C193" s="145" t="str">
        <f t="shared" si="2"/>
        <v>BBJHBBHS</v>
      </c>
      <c r="D193" s="136">
        <v>5</v>
      </c>
    </row>
    <row r="194" spans="1:5" s="137" customFormat="1" x14ac:dyDescent="0.3">
      <c r="A194" s="134" t="s">
        <v>72</v>
      </c>
      <c r="B194" s="135" t="s">
        <v>72</v>
      </c>
      <c r="C194" s="145" t="str">
        <f t="shared" ref="C194:C257" si="3">CONCATENATE(A194,B194)</f>
        <v>BBJHBBJH</v>
      </c>
      <c r="D194" s="136"/>
    </row>
    <row r="195" spans="1:5" s="137" customFormat="1" x14ac:dyDescent="0.3">
      <c r="A195" s="134" t="s">
        <v>72</v>
      </c>
      <c r="B195" s="135" t="s">
        <v>73</v>
      </c>
      <c r="C195" s="145" t="str">
        <f t="shared" si="3"/>
        <v>BBJHBBP</v>
      </c>
      <c r="D195" s="136">
        <v>1</v>
      </c>
    </row>
    <row r="196" spans="1:5" s="137" customFormat="1" x14ac:dyDescent="0.3">
      <c r="A196" s="134" t="s">
        <v>72</v>
      </c>
      <c r="B196" s="135" t="s">
        <v>87</v>
      </c>
      <c r="C196" s="145" t="str">
        <f t="shared" si="3"/>
        <v>BBJHCAJUNDOME</v>
      </c>
      <c r="D196" s="136">
        <v>9</v>
      </c>
    </row>
    <row r="197" spans="1:5" s="137" customFormat="1" x14ac:dyDescent="0.3">
      <c r="A197" s="134" t="s">
        <v>72</v>
      </c>
      <c r="B197" s="135" t="s">
        <v>148</v>
      </c>
      <c r="C197" s="145" t="str">
        <f t="shared" si="3"/>
        <v>BBJHCCRC</v>
      </c>
      <c r="D197" s="136">
        <v>1</v>
      </c>
    </row>
    <row r="198" spans="1:5" s="137" customFormat="1" x14ac:dyDescent="0.3">
      <c r="A198" s="134" t="s">
        <v>72</v>
      </c>
      <c r="B198" s="134" t="s">
        <v>75</v>
      </c>
      <c r="C198" s="145" t="str">
        <f t="shared" si="3"/>
        <v>BBJHCE</v>
      </c>
      <c r="D198" s="136">
        <v>20</v>
      </c>
    </row>
    <row r="199" spans="1:5" s="137" customFormat="1" x14ac:dyDescent="0.3">
      <c r="A199" s="134" t="s">
        <v>72</v>
      </c>
      <c r="B199" s="134" t="s">
        <v>78</v>
      </c>
      <c r="C199" s="145" t="str">
        <f t="shared" si="3"/>
        <v>BBJHCHS</v>
      </c>
      <c r="D199" s="136">
        <v>7</v>
      </c>
    </row>
    <row r="200" spans="1:5" s="137" customFormat="1" x14ac:dyDescent="0.3">
      <c r="A200" s="134" t="s">
        <v>72</v>
      </c>
      <c r="B200" s="134" t="s">
        <v>76</v>
      </c>
      <c r="C200" s="145" t="str">
        <f t="shared" si="3"/>
        <v>BBJHCJH</v>
      </c>
      <c r="D200" s="136">
        <v>9</v>
      </c>
    </row>
    <row r="201" spans="1:5" s="137" customFormat="1" x14ac:dyDescent="0.3">
      <c r="A201" s="134" t="s">
        <v>72</v>
      </c>
      <c r="B201" s="134" t="s">
        <v>77</v>
      </c>
      <c r="C201" s="145" t="str">
        <f t="shared" si="3"/>
        <v>BBJHCP</v>
      </c>
      <c r="D201" s="136">
        <v>9</v>
      </c>
    </row>
    <row r="202" spans="1:5" s="137" customFormat="1" x14ac:dyDescent="0.3">
      <c r="A202" s="134" t="s">
        <v>72</v>
      </c>
      <c r="B202" s="134" t="s">
        <v>58</v>
      </c>
      <c r="C202" s="145" t="str">
        <f t="shared" si="3"/>
        <v>BBJHDEPT/ED-BR</v>
      </c>
      <c r="D202" s="136">
        <v>47</v>
      </c>
    </row>
    <row r="203" spans="1:5" s="137" customFormat="1" x14ac:dyDescent="0.3">
      <c r="A203" s="134" t="s">
        <v>72</v>
      </c>
      <c r="B203" s="134" t="s">
        <v>81</v>
      </c>
      <c r="C203" s="145" t="str">
        <f t="shared" si="3"/>
        <v>BBJHELC</v>
      </c>
      <c r="D203" s="136">
        <v>14</v>
      </c>
    </row>
    <row r="204" spans="1:5" s="137" customFormat="1" x14ac:dyDescent="0.3">
      <c r="A204" s="135" t="s">
        <v>72</v>
      </c>
      <c r="B204" s="187" t="s">
        <v>147</v>
      </c>
      <c r="C204" s="187" t="str">
        <f t="shared" si="3"/>
        <v>BBJHFEDERAL PROGRAMS &amp; TECHNOLOGY ANNEX</v>
      </c>
      <c r="D204" s="168">
        <v>1</v>
      </c>
      <c r="E204"/>
    </row>
    <row r="205" spans="1:5" s="137" customFormat="1" x14ac:dyDescent="0.3">
      <c r="A205" s="134" t="s">
        <v>72</v>
      </c>
      <c r="B205" s="134" t="s">
        <v>88</v>
      </c>
      <c r="C205" s="145" t="str">
        <f t="shared" si="3"/>
        <v>BBJHHILTON-BR</v>
      </c>
      <c r="D205" s="136">
        <v>47</v>
      </c>
    </row>
    <row r="206" spans="1:5" s="137" customFormat="1" x14ac:dyDescent="0.3">
      <c r="A206" s="134" t="s">
        <v>72</v>
      </c>
      <c r="B206" s="134" t="s">
        <v>89</v>
      </c>
      <c r="C206" s="145" t="str">
        <f t="shared" si="3"/>
        <v>BBJHHILTON-NEW ORLEANS</v>
      </c>
      <c r="D206" s="136">
        <v>126</v>
      </c>
    </row>
    <row r="207" spans="1:5" s="137" customFormat="1" x14ac:dyDescent="0.3">
      <c r="A207" s="134" t="s">
        <v>72</v>
      </c>
      <c r="B207" s="134" t="s">
        <v>94</v>
      </c>
      <c r="C207" s="145" t="str">
        <f t="shared" si="3"/>
        <v>BBJHHILTON-SHREVEPORT</v>
      </c>
      <c r="D207" s="136">
        <v>218</v>
      </c>
    </row>
    <row r="208" spans="1:5" s="137" customFormat="1" x14ac:dyDescent="0.3">
      <c r="A208" s="134" t="s">
        <v>72</v>
      </c>
      <c r="B208" s="134" t="s">
        <v>62</v>
      </c>
      <c r="C208" s="145" t="str">
        <f t="shared" si="3"/>
        <v>BBJHIBERIA PSB</v>
      </c>
      <c r="D208" s="136">
        <v>21</v>
      </c>
    </row>
    <row r="209" spans="1:5" s="137" customFormat="1" x14ac:dyDescent="0.3">
      <c r="A209" s="134" t="s">
        <v>72</v>
      </c>
      <c r="B209" s="134" t="s">
        <v>57</v>
      </c>
      <c r="C209" s="145" t="str">
        <f t="shared" si="3"/>
        <v>BBJHJCEP</v>
      </c>
      <c r="D209" s="136">
        <v>14</v>
      </c>
    </row>
    <row r="210" spans="1:5" s="137" customFormat="1" x14ac:dyDescent="0.3">
      <c r="A210" s="134" t="s">
        <v>72</v>
      </c>
      <c r="B210" s="134" t="s">
        <v>61</v>
      </c>
      <c r="C210" s="145" t="str">
        <f t="shared" si="3"/>
        <v>BBJHLAF PSB</v>
      </c>
      <c r="D210" s="136">
        <v>9</v>
      </c>
    </row>
    <row r="211" spans="1:5" s="137" customFormat="1" x14ac:dyDescent="0.3">
      <c r="A211" s="134" t="s">
        <v>72</v>
      </c>
      <c r="B211" s="134" t="s">
        <v>90</v>
      </c>
      <c r="C211" s="145" t="str">
        <f t="shared" si="3"/>
        <v>BBJHL'AUBERGE DU LAC HOTEL&amp;CASINO</v>
      </c>
      <c r="D211" s="136">
        <v>87</v>
      </c>
    </row>
    <row r="212" spans="1:5" s="137" customFormat="1" x14ac:dyDescent="0.3">
      <c r="A212" s="134" t="s">
        <v>72</v>
      </c>
      <c r="B212" s="134" t="s">
        <v>59</v>
      </c>
      <c r="C212" s="145" t="str">
        <f t="shared" si="3"/>
        <v>BBJHLSU</v>
      </c>
      <c r="D212" s="136">
        <v>48</v>
      </c>
    </row>
    <row r="213" spans="1:5" s="137" customFormat="1" x14ac:dyDescent="0.3">
      <c r="A213" s="135" t="s">
        <v>72</v>
      </c>
      <c r="B213" t="s">
        <v>149</v>
      </c>
      <c r="C213" s="145" t="str">
        <f t="shared" si="3"/>
        <v>BBJHMAINTENANCE</v>
      </c>
      <c r="D213" s="121">
        <v>1</v>
      </c>
      <c r="E213"/>
    </row>
    <row r="214" spans="1:5" s="137" customFormat="1" x14ac:dyDescent="0.3">
      <c r="A214" s="134" t="s">
        <v>72</v>
      </c>
      <c r="B214" s="134" t="s">
        <v>91</v>
      </c>
      <c r="C214" s="145" t="str">
        <f t="shared" si="3"/>
        <v>BBJHPARAGON CASINO-MARKSVILLE</v>
      </c>
      <c r="D214" s="136">
        <v>81</v>
      </c>
    </row>
    <row r="215" spans="1:5" s="137" customFormat="1" x14ac:dyDescent="0.3">
      <c r="A215" s="134" t="s">
        <v>72</v>
      </c>
      <c r="B215" s="134" t="s">
        <v>79</v>
      </c>
      <c r="C215" s="145" t="str">
        <f t="shared" si="3"/>
        <v>BBJHPM</v>
      </c>
      <c r="D215" s="136">
        <v>8</v>
      </c>
    </row>
    <row r="216" spans="1:5" s="137" customFormat="1" x14ac:dyDescent="0.3">
      <c r="A216" s="134" t="s">
        <v>72</v>
      </c>
      <c r="B216" s="134" t="s">
        <v>80</v>
      </c>
      <c r="C216" s="145" t="str">
        <f t="shared" si="3"/>
        <v>BBJHPP</v>
      </c>
      <c r="D216" s="136">
        <v>7</v>
      </c>
    </row>
    <row r="217" spans="1:5" s="137" customFormat="1" x14ac:dyDescent="0.3">
      <c r="A217" s="134" t="s">
        <v>72</v>
      </c>
      <c r="B217" s="134" t="s">
        <v>85</v>
      </c>
      <c r="C217" s="145" t="str">
        <f t="shared" si="3"/>
        <v>BBJHSE</v>
      </c>
      <c r="D217" s="136">
        <v>80</v>
      </c>
    </row>
    <row r="218" spans="1:5" s="137" customFormat="1" x14ac:dyDescent="0.3">
      <c r="A218" s="134" t="s">
        <v>72</v>
      </c>
      <c r="B218" s="134" t="s">
        <v>92</v>
      </c>
      <c r="C218" s="145" t="str">
        <f t="shared" si="3"/>
        <v>BBJHSHERATON-NEW ORLEANS</v>
      </c>
      <c r="D218" s="136">
        <v>126</v>
      </c>
    </row>
    <row r="219" spans="1:5" s="137" customFormat="1" x14ac:dyDescent="0.3">
      <c r="A219" s="134" t="s">
        <v>72</v>
      </c>
      <c r="B219" s="134" t="s">
        <v>82</v>
      </c>
      <c r="C219" s="145" t="str">
        <f t="shared" si="3"/>
        <v>BBJHSMJH</v>
      </c>
      <c r="D219" s="136">
        <v>16</v>
      </c>
    </row>
    <row r="220" spans="1:5" s="137" customFormat="1" x14ac:dyDescent="0.3">
      <c r="A220" s="134" t="s">
        <v>72</v>
      </c>
      <c r="B220" s="134" t="s">
        <v>83</v>
      </c>
      <c r="C220" s="145" t="str">
        <f t="shared" si="3"/>
        <v>BBJHSMP</v>
      </c>
      <c r="D220" s="136">
        <v>13</v>
      </c>
    </row>
    <row r="221" spans="1:5" s="137" customFormat="1" x14ac:dyDescent="0.3">
      <c r="A221" s="134" t="s">
        <v>72</v>
      </c>
      <c r="B221" s="134" t="s">
        <v>84</v>
      </c>
      <c r="C221" s="145" t="str">
        <f t="shared" si="3"/>
        <v>BBJHSMSH</v>
      </c>
      <c r="D221" s="136">
        <v>13</v>
      </c>
    </row>
    <row r="222" spans="1:5" s="137" customFormat="1" x14ac:dyDescent="0.3">
      <c r="A222" s="134" t="s">
        <v>72</v>
      </c>
      <c r="B222" s="134" t="s">
        <v>86</v>
      </c>
      <c r="C222" s="145" t="str">
        <f t="shared" si="3"/>
        <v>BBJHTE</v>
      </c>
      <c r="D222" s="136">
        <v>8</v>
      </c>
    </row>
    <row r="223" spans="1:5" s="137" customFormat="1" x14ac:dyDescent="0.3">
      <c r="A223" s="134" t="s">
        <v>72</v>
      </c>
      <c r="B223" s="134" t="s">
        <v>60</v>
      </c>
      <c r="C223" s="145" t="str">
        <f t="shared" si="3"/>
        <v>BBJHULL</v>
      </c>
      <c r="D223" s="136">
        <v>9</v>
      </c>
    </row>
    <row r="224" spans="1:5" s="137" customFormat="1" x14ac:dyDescent="0.3">
      <c r="A224" s="134" t="s">
        <v>72</v>
      </c>
      <c r="B224" s="134" t="s">
        <v>93</v>
      </c>
      <c r="C224" s="145" t="str">
        <f t="shared" si="3"/>
        <v>BBJHVERMILLION PSB</v>
      </c>
      <c r="D224" s="136">
        <v>33</v>
      </c>
    </row>
    <row r="225" spans="1:5" s="137" customFormat="1" x14ac:dyDescent="0.3">
      <c r="A225" s="145" t="s">
        <v>73</v>
      </c>
      <c r="B225" s="145" t="s">
        <v>98</v>
      </c>
      <c r="C225" s="145" t="str">
        <f t="shared" si="3"/>
        <v>BBP-</v>
      </c>
      <c r="D225" s="136"/>
    </row>
    <row r="226" spans="1:5" s="137" customFormat="1" x14ac:dyDescent="0.3">
      <c r="A226" s="135" t="s">
        <v>73</v>
      </c>
      <c r="B226" t="s">
        <v>138</v>
      </c>
      <c r="C226" s="145" t="str">
        <f t="shared" si="3"/>
        <v>BBPACADIA PSB</v>
      </c>
      <c r="D226" s="121">
        <v>31</v>
      </c>
      <c r="E226"/>
    </row>
    <row r="227" spans="1:5" s="137" customFormat="1" x14ac:dyDescent="0.3">
      <c r="A227" s="134" t="s">
        <v>73</v>
      </c>
      <c r="B227" s="134" t="s">
        <v>137</v>
      </c>
      <c r="C227" s="145" t="str">
        <f t="shared" si="3"/>
        <v>BBPADMIN BUILDING</v>
      </c>
      <c r="D227" s="137">
        <v>2</v>
      </c>
    </row>
    <row r="228" spans="1:5" s="137" customFormat="1" x14ac:dyDescent="0.3">
      <c r="A228" s="134" t="s">
        <v>73</v>
      </c>
      <c r="B228" s="135" t="s">
        <v>63</v>
      </c>
      <c r="C228" s="145" t="str">
        <f t="shared" si="3"/>
        <v>BBPALEX. CONV. CTR.</v>
      </c>
      <c r="D228" s="137">
        <v>95</v>
      </c>
    </row>
    <row r="229" spans="1:5" s="137" customFormat="1" x14ac:dyDescent="0.3">
      <c r="A229" s="135" t="s">
        <v>73</v>
      </c>
      <c r="B229" s="187" t="s">
        <v>71</v>
      </c>
      <c r="C229" s="145" t="str">
        <f t="shared" si="3"/>
        <v>BBPBBE</v>
      </c>
      <c r="E229"/>
    </row>
    <row r="230" spans="1:5" s="137" customFormat="1" x14ac:dyDescent="0.3">
      <c r="A230" s="134" t="s">
        <v>73</v>
      </c>
      <c r="B230" s="135" t="s">
        <v>74</v>
      </c>
      <c r="C230" s="145" t="str">
        <f t="shared" si="3"/>
        <v>BBPBBHS</v>
      </c>
      <c r="D230" s="137">
        <v>4</v>
      </c>
    </row>
    <row r="231" spans="1:5" s="137" customFormat="1" x14ac:dyDescent="0.3">
      <c r="A231" s="134" t="s">
        <v>73</v>
      </c>
      <c r="B231" s="135" t="s">
        <v>72</v>
      </c>
      <c r="C231" s="145" t="str">
        <f t="shared" si="3"/>
        <v>BBPBBJH</v>
      </c>
      <c r="D231" s="137">
        <v>1</v>
      </c>
    </row>
    <row r="232" spans="1:5" s="137" customFormat="1" x14ac:dyDescent="0.3">
      <c r="A232" s="134" t="s">
        <v>73</v>
      </c>
      <c r="B232" s="135" t="s">
        <v>73</v>
      </c>
      <c r="C232" s="145" t="str">
        <f t="shared" si="3"/>
        <v>BBPBBP</v>
      </c>
    </row>
    <row r="233" spans="1:5" s="137" customFormat="1" x14ac:dyDescent="0.3">
      <c r="A233" s="134" t="s">
        <v>73</v>
      </c>
      <c r="B233" s="135" t="s">
        <v>87</v>
      </c>
      <c r="C233" s="145" t="str">
        <f t="shared" si="3"/>
        <v>BBPCAJUNDOME</v>
      </c>
      <c r="D233" s="137">
        <v>12</v>
      </c>
    </row>
    <row r="234" spans="1:5" s="137" customFormat="1" x14ac:dyDescent="0.3">
      <c r="A234" s="134" t="s">
        <v>73</v>
      </c>
      <c r="B234" s="135" t="s">
        <v>148</v>
      </c>
      <c r="C234" s="145" t="str">
        <f t="shared" si="3"/>
        <v>BBPCCRC</v>
      </c>
      <c r="D234" s="137">
        <v>1</v>
      </c>
    </row>
    <row r="235" spans="1:5" s="137" customFormat="1" x14ac:dyDescent="0.3">
      <c r="A235" s="134" t="s">
        <v>73</v>
      </c>
      <c r="B235" s="134" t="s">
        <v>75</v>
      </c>
      <c r="C235" s="145" t="str">
        <f t="shared" si="3"/>
        <v>BBPCE</v>
      </c>
      <c r="D235" s="137">
        <v>20</v>
      </c>
    </row>
    <row r="236" spans="1:5" s="137" customFormat="1" x14ac:dyDescent="0.3">
      <c r="A236" s="134" t="s">
        <v>73</v>
      </c>
      <c r="B236" s="134" t="s">
        <v>78</v>
      </c>
      <c r="C236" s="145" t="str">
        <f t="shared" si="3"/>
        <v>BBPCHS</v>
      </c>
      <c r="D236" s="137">
        <v>8</v>
      </c>
    </row>
    <row r="237" spans="1:5" s="137" customFormat="1" x14ac:dyDescent="0.3">
      <c r="A237" s="134" t="s">
        <v>73</v>
      </c>
      <c r="B237" s="134" t="s">
        <v>76</v>
      </c>
      <c r="C237" s="145" t="str">
        <f t="shared" si="3"/>
        <v>BBPCJH</v>
      </c>
      <c r="D237" s="137">
        <v>8</v>
      </c>
    </row>
    <row r="238" spans="1:5" s="137" customFormat="1" x14ac:dyDescent="0.3">
      <c r="A238" s="134" t="s">
        <v>73</v>
      </c>
      <c r="B238" s="134" t="s">
        <v>77</v>
      </c>
      <c r="C238" s="145" t="str">
        <f t="shared" si="3"/>
        <v>BBPCP</v>
      </c>
      <c r="D238" s="137">
        <v>8</v>
      </c>
    </row>
    <row r="239" spans="1:5" s="137" customFormat="1" x14ac:dyDescent="0.3">
      <c r="A239" s="134" t="s">
        <v>73</v>
      </c>
      <c r="B239" s="134" t="s">
        <v>58</v>
      </c>
      <c r="C239" s="145" t="str">
        <f t="shared" si="3"/>
        <v>BBPDEPT/ED-BR</v>
      </c>
      <c r="D239" s="137">
        <v>46</v>
      </c>
    </row>
    <row r="240" spans="1:5" s="137" customFormat="1" x14ac:dyDescent="0.3">
      <c r="A240" s="134" t="s">
        <v>73</v>
      </c>
      <c r="B240" s="134" t="s">
        <v>81</v>
      </c>
      <c r="C240" s="145" t="str">
        <f t="shared" si="3"/>
        <v>BBPELC</v>
      </c>
      <c r="D240" s="137">
        <v>15</v>
      </c>
    </row>
    <row r="241" spans="1:5" s="137" customFormat="1" x14ac:dyDescent="0.3">
      <c r="A241" s="135" t="s">
        <v>73</v>
      </c>
      <c r="B241" s="187" t="s">
        <v>147</v>
      </c>
      <c r="C241" s="187" t="str">
        <f t="shared" si="3"/>
        <v>BBPFEDERAL PROGRAMS &amp; TECHNOLOGY ANNEX</v>
      </c>
      <c r="D241" s="168">
        <v>2</v>
      </c>
      <c r="E241"/>
    </row>
    <row r="242" spans="1:5" s="137" customFormat="1" x14ac:dyDescent="0.3">
      <c r="A242" s="134" t="s">
        <v>73</v>
      </c>
      <c r="B242" s="134" t="s">
        <v>88</v>
      </c>
      <c r="C242" s="145" t="str">
        <f t="shared" si="3"/>
        <v>BBPHILTON-BR</v>
      </c>
      <c r="D242" s="137">
        <v>47</v>
      </c>
    </row>
    <row r="243" spans="1:5" s="137" customFormat="1" x14ac:dyDescent="0.3">
      <c r="A243" s="134" t="s">
        <v>73</v>
      </c>
      <c r="B243" s="134" t="s">
        <v>89</v>
      </c>
      <c r="C243" s="145" t="str">
        <f t="shared" si="3"/>
        <v>BBPHILTON-NEW ORLEANS</v>
      </c>
      <c r="D243" s="137">
        <v>126</v>
      </c>
    </row>
    <row r="244" spans="1:5" s="137" customFormat="1" x14ac:dyDescent="0.3">
      <c r="A244" s="134" t="s">
        <v>73</v>
      </c>
      <c r="B244" s="134" t="s">
        <v>94</v>
      </c>
      <c r="C244" s="145" t="str">
        <f t="shared" si="3"/>
        <v>BBPHILTON-SHREVEPORT</v>
      </c>
      <c r="D244" s="137">
        <v>218</v>
      </c>
    </row>
    <row r="245" spans="1:5" s="137" customFormat="1" x14ac:dyDescent="0.3">
      <c r="A245" s="134" t="s">
        <v>73</v>
      </c>
      <c r="B245" s="134" t="s">
        <v>62</v>
      </c>
      <c r="C245" s="145" t="str">
        <f t="shared" si="3"/>
        <v>BBPIBERIA PSB</v>
      </c>
      <c r="D245" s="137">
        <v>22</v>
      </c>
    </row>
    <row r="246" spans="1:5" s="137" customFormat="1" x14ac:dyDescent="0.3">
      <c r="A246" s="134" t="s">
        <v>73</v>
      </c>
      <c r="B246" s="134" t="s">
        <v>57</v>
      </c>
      <c r="C246" s="145" t="str">
        <f t="shared" si="3"/>
        <v>BBPJCEP</v>
      </c>
      <c r="D246" s="137">
        <v>15</v>
      </c>
    </row>
    <row r="247" spans="1:5" s="137" customFormat="1" x14ac:dyDescent="0.3">
      <c r="A247" s="134" t="s">
        <v>73</v>
      </c>
      <c r="B247" s="134" t="s">
        <v>61</v>
      </c>
      <c r="C247" s="145" t="str">
        <f t="shared" si="3"/>
        <v>BBPLAF PSB</v>
      </c>
      <c r="D247" s="137">
        <v>9</v>
      </c>
    </row>
    <row r="248" spans="1:5" s="137" customFormat="1" x14ac:dyDescent="0.3">
      <c r="A248" s="134" t="s">
        <v>73</v>
      </c>
      <c r="B248" s="134" t="s">
        <v>90</v>
      </c>
      <c r="C248" s="145" t="str">
        <f t="shared" si="3"/>
        <v>BBPL'AUBERGE DU LAC HOTEL&amp;CASINO</v>
      </c>
      <c r="D248" s="137">
        <v>87</v>
      </c>
    </row>
    <row r="249" spans="1:5" s="137" customFormat="1" x14ac:dyDescent="0.3">
      <c r="A249" s="134" t="s">
        <v>73</v>
      </c>
      <c r="B249" s="134" t="s">
        <v>59</v>
      </c>
      <c r="C249" s="145" t="str">
        <f t="shared" si="3"/>
        <v>BBPLSU</v>
      </c>
      <c r="D249" s="137">
        <v>47</v>
      </c>
    </row>
    <row r="250" spans="1:5" s="137" customFormat="1" x14ac:dyDescent="0.3">
      <c r="A250" s="135" t="s">
        <v>73</v>
      </c>
      <c r="B250" t="s">
        <v>149</v>
      </c>
      <c r="C250" s="145" t="str">
        <f t="shared" si="3"/>
        <v>BBPMAINTENANCE</v>
      </c>
      <c r="D250" s="121">
        <v>1</v>
      </c>
      <c r="E250"/>
    </row>
    <row r="251" spans="1:5" s="137" customFormat="1" x14ac:dyDescent="0.3">
      <c r="A251" s="134" t="s">
        <v>73</v>
      </c>
      <c r="B251" s="134" t="s">
        <v>91</v>
      </c>
      <c r="C251" s="145" t="str">
        <f t="shared" si="3"/>
        <v>BBPPARAGON CASINO-MARKSVILLE</v>
      </c>
      <c r="D251" s="137">
        <v>81</v>
      </c>
    </row>
    <row r="252" spans="1:5" s="137" customFormat="1" x14ac:dyDescent="0.3">
      <c r="A252" s="134" t="s">
        <v>73</v>
      </c>
      <c r="B252" s="134" t="s">
        <v>79</v>
      </c>
      <c r="C252" s="145" t="str">
        <f t="shared" si="3"/>
        <v>BBPPM</v>
      </c>
      <c r="D252" s="137">
        <v>8</v>
      </c>
    </row>
    <row r="253" spans="1:5" s="137" customFormat="1" x14ac:dyDescent="0.3">
      <c r="A253" s="134" t="s">
        <v>73</v>
      </c>
      <c r="B253" s="134" t="s">
        <v>80</v>
      </c>
      <c r="C253" s="145" t="str">
        <f t="shared" si="3"/>
        <v>BBPPP</v>
      </c>
      <c r="D253" s="137">
        <v>7</v>
      </c>
    </row>
    <row r="254" spans="1:5" s="137" customFormat="1" x14ac:dyDescent="0.3">
      <c r="A254" s="134" t="s">
        <v>73</v>
      </c>
      <c r="B254" s="134" t="s">
        <v>85</v>
      </c>
      <c r="C254" s="145" t="str">
        <f t="shared" si="3"/>
        <v>BBPSE</v>
      </c>
      <c r="D254" s="137">
        <v>81</v>
      </c>
    </row>
    <row r="255" spans="1:5" s="137" customFormat="1" x14ac:dyDescent="0.3">
      <c r="A255" s="134" t="s">
        <v>73</v>
      </c>
      <c r="B255" s="134" t="s">
        <v>92</v>
      </c>
      <c r="C255" s="145" t="str">
        <f t="shared" si="3"/>
        <v>BBPSHERATON-NEW ORLEANS</v>
      </c>
      <c r="D255" s="137">
        <v>126</v>
      </c>
    </row>
    <row r="256" spans="1:5" s="137" customFormat="1" x14ac:dyDescent="0.3">
      <c r="A256" s="134" t="s">
        <v>73</v>
      </c>
      <c r="B256" s="134" t="s">
        <v>82</v>
      </c>
      <c r="C256" s="145" t="str">
        <f t="shared" si="3"/>
        <v>BBPSMJH</v>
      </c>
      <c r="D256" s="137">
        <v>16</v>
      </c>
    </row>
    <row r="257" spans="1:5" s="137" customFormat="1" x14ac:dyDescent="0.3">
      <c r="A257" s="134" t="s">
        <v>73</v>
      </c>
      <c r="B257" s="134" t="s">
        <v>83</v>
      </c>
      <c r="C257" s="145" t="str">
        <f t="shared" si="3"/>
        <v>BBPSMP</v>
      </c>
      <c r="D257" s="137">
        <v>13</v>
      </c>
    </row>
    <row r="258" spans="1:5" s="137" customFormat="1" x14ac:dyDescent="0.3">
      <c r="A258" s="134" t="s">
        <v>73</v>
      </c>
      <c r="B258" s="134" t="s">
        <v>84</v>
      </c>
      <c r="C258" s="145" t="str">
        <f t="shared" ref="C258:C321" si="4">CONCATENATE(A258,B258)</f>
        <v>BBPSMSH</v>
      </c>
      <c r="D258" s="137">
        <v>13</v>
      </c>
    </row>
    <row r="259" spans="1:5" s="137" customFormat="1" x14ac:dyDescent="0.3">
      <c r="A259" s="134" t="s">
        <v>73</v>
      </c>
      <c r="B259" s="134" t="s">
        <v>86</v>
      </c>
      <c r="C259" s="145" t="str">
        <f t="shared" si="4"/>
        <v>BBPTE</v>
      </c>
      <c r="D259" s="137">
        <v>7</v>
      </c>
    </row>
    <row r="260" spans="1:5" s="137" customFormat="1" x14ac:dyDescent="0.3">
      <c r="A260" s="134" t="s">
        <v>73</v>
      </c>
      <c r="B260" s="134" t="s">
        <v>60</v>
      </c>
      <c r="C260" s="145" t="str">
        <f t="shared" si="4"/>
        <v>BBPULL</v>
      </c>
      <c r="D260" s="137">
        <v>12</v>
      </c>
    </row>
    <row r="261" spans="1:5" s="137" customFormat="1" x14ac:dyDescent="0.3">
      <c r="A261" s="134" t="s">
        <v>73</v>
      </c>
      <c r="B261" s="134" t="s">
        <v>93</v>
      </c>
      <c r="C261" s="145" t="str">
        <f t="shared" si="4"/>
        <v>BBPVERMILLION PSB</v>
      </c>
      <c r="D261" s="136">
        <v>33</v>
      </c>
    </row>
    <row r="262" spans="1:5" s="137" customFormat="1" x14ac:dyDescent="0.3">
      <c r="A262" s="134" t="s">
        <v>87</v>
      </c>
      <c r="B262" s="145" t="s">
        <v>98</v>
      </c>
      <c r="C262" s="145" t="str">
        <f t="shared" si="4"/>
        <v>CAJUNDOME-</v>
      </c>
      <c r="D262" s="136"/>
    </row>
    <row r="263" spans="1:5" s="137" customFormat="1" x14ac:dyDescent="0.3">
      <c r="A263" s="135" t="s">
        <v>87</v>
      </c>
      <c r="B263" t="s">
        <v>138</v>
      </c>
      <c r="C263" s="145" t="str">
        <f t="shared" si="4"/>
        <v>CAJUNDOMEACADIA PSB</v>
      </c>
      <c r="D263" s="121">
        <v>23</v>
      </c>
      <c r="E263"/>
    </row>
    <row r="264" spans="1:5" s="137" customFormat="1" x14ac:dyDescent="0.3">
      <c r="A264" s="134" t="s">
        <v>87</v>
      </c>
      <c r="B264" s="134" t="s">
        <v>137</v>
      </c>
      <c r="C264" s="145" t="str">
        <f t="shared" si="4"/>
        <v>CAJUNDOMEADMIN BUILDING</v>
      </c>
      <c r="D264" s="136">
        <v>12</v>
      </c>
    </row>
    <row r="265" spans="1:5" s="137" customFormat="1" x14ac:dyDescent="0.3">
      <c r="A265" s="134" t="s">
        <v>87</v>
      </c>
      <c r="B265" s="135" t="s">
        <v>63</v>
      </c>
      <c r="C265" s="145" t="str">
        <f t="shared" si="4"/>
        <v>CAJUNDOMEALEX. CONV. CTR.</v>
      </c>
      <c r="D265" s="136">
        <v>93</v>
      </c>
    </row>
    <row r="266" spans="1:5" s="137" customFormat="1" x14ac:dyDescent="0.3">
      <c r="A266" s="135" t="s">
        <v>87</v>
      </c>
      <c r="B266" s="187" t="s">
        <v>71</v>
      </c>
      <c r="C266" s="145" t="str">
        <f t="shared" si="4"/>
        <v>CAJUNDOMEBBE</v>
      </c>
      <c r="D266" s="137">
        <v>12</v>
      </c>
      <c r="E266"/>
    </row>
    <row r="267" spans="1:5" s="137" customFormat="1" x14ac:dyDescent="0.3">
      <c r="A267" s="134" t="s">
        <v>87</v>
      </c>
      <c r="B267" s="135" t="s">
        <v>74</v>
      </c>
      <c r="C267" s="145" t="str">
        <f t="shared" si="4"/>
        <v>CAJUNDOMEBBHS</v>
      </c>
      <c r="D267" s="136">
        <v>15</v>
      </c>
    </row>
    <row r="268" spans="1:5" s="137" customFormat="1" x14ac:dyDescent="0.3">
      <c r="A268" s="134" t="s">
        <v>87</v>
      </c>
      <c r="B268" s="135" t="s">
        <v>72</v>
      </c>
      <c r="C268" s="145" t="str">
        <f t="shared" si="4"/>
        <v>CAJUNDOMEBBJH</v>
      </c>
      <c r="D268" s="136">
        <v>9</v>
      </c>
    </row>
    <row r="269" spans="1:5" s="137" customFormat="1" x14ac:dyDescent="0.3">
      <c r="A269" s="134" t="s">
        <v>87</v>
      </c>
      <c r="B269" s="135" t="s">
        <v>73</v>
      </c>
      <c r="C269" s="145" t="str">
        <f t="shared" si="4"/>
        <v>CAJUNDOMEBBP</v>
      </c>
      <c r="D269" s="136">
        <v>12</v>
      </c>
    </row>
    <row r="270" spans="1:5" s="137" customFormat="1" x14ac:dyDescent="0.3">
      <c r="A270" s="134" t="s">
        <v>87</v>
      </c>
      <c r="B270" s="135" t="s">
        <v>87</v>
      </c>
      <c r="C270" s="145" t="str">
        <f t="shared" si="4"/>
        <v>CAJUNDOMECAJUNDOME</v>
      </c>
      <c r="D270" s="136"/>
    </row>
    <row r="271" spans="1:5" s="137" customFormat="1" x14ac:dyDescent="0.3">
      <c r="A271" s="134" t="s">
        <v>87</v>
      </c>
      <c r="B271" s="135" t="s">
        <v>148</v>
      </c>
      <c r="C271" s="145" t="str">
        <f t="shared" si="4"/>
        <v>CAJUNDOMECCRC</v>
      </c>
      <c r="D271" s="136">
        <v>10</v>
      </c>
    </row>
    <row r="272" spans="1:5" s="137" customFormat="1" x14ac:dyDescent="0.3">
      <c r="A272" s="134" t="s">
        <v>87</v>
      </c>
      <c r="B272" s="134" t="s">
        <v>75</v>
      </c>
      <c r="C272" s="145" t="str">
        <f t="shared" si="4"/>
        <v>CAJUNDOMECE</v>
      </c>
      <c r="D272" s="136">
        <v>27</v>
      </c>
    </row>
    <row r="273" spans="1:5" s="137" customFormat="1" x14ac:dyDescent="0.3">
      <c r="A273" s="134" t="s">
        <v>87</v>
      </c>
      <c r="B273" s="134" t="s">
        <v>78</v>
      </c>
      <c r="C273" s="145" t="str">
        <f t="shared" si="4"/>
        <v>CAJUNDOMECHS</v>
      </c>
      <c r="D273" s="136">
        <v>17</v>
      </c>
    </row>
    <row r="274" spans="1:5" s="137" customFormat="1" x14ac:dyDescent="0.3">
      <c r="A274" s="134" t="s">
        <v>87</v>
      </c>
      <c r="B274" s="134" t="s">
        <v>76</v>
      </c>
      <c r="C274" s="145" t="str">
        <f t="shared" si="4"/>
        <v>CAJUNDOMECJH</v>
      </c>
      <c r="D274" s="136">
        <v>16</v>
      </c>
    </row>
    <row r="275" spans="1:5" s="137" customFormat="1" x14ac:dyDescent="0.3">
      <c r="A275" s="134" t="s">
        <v>87</v>
      </c>
      <c r="B275" s="134" t="s">
        <v>77</v>
      </c>
      <c r="C275" s="145" t="str">
        <f t="shared" si="4"/>
        <v>CAJUNDOMECP</v>
      </c>
      <c r="D275" s="136">
        <v>16</v>
      </c>
    </row>
    <row r="276" spans="1:5" s="137" customFormat="1" x14ac:dyDescent="0.3">
      <c r="A276" s="134" t="s">
        <v>87</v>
      </c>
      <c r="B276" s="134" t="s">
        <v>58</v>
      </c>
      <c r="C276" s="145" t="str">
        <f t="shared" si="4"/>
        <v>CAJUNDOMEDEPT/ED-BR</v>
      </c>
      <c r="D276" s="136">
        <v>60</v>
      </c>
    </row>
    <row r="277" spans="1:5" s="137" customFormat="1" x14ac:dyDescent="0.3">
      <c r="A277" s="134" t="s">
        <v>87</v>
      </c>
      <c r="B277" s="134" t="s">
        <v>81</v>
      </c>
      <c r="C277" s="145" t="str">
        <f t="shared" si="4"/>
        <v>CAJUNDOMEELC</v>
      </c>
      <c r="D277" s="136">
        <v>16</v>
      </c>
    </row>
    <row r="278" spans="1:5" s="137" customFormat="1" x14ac:dyDescent="0.3">
      <c r="A278" s="135" t="s">
        <v>87</v>
      </c>
      <c r="B278" s="187" t="s">
        <v>147</v>
      </c>
      <c r="C278" s="187" t="str">
        <f t="shared" si="4"/>
        <v>CAJUNDOMEFEDERAL PROGRAMS &amp; TECHNOLOGY ANNEX</v>
      </c>
      <c r="D278" s="168">
        <v>12</v>
      </c>
      <c r="E278"/>
    </row>
    <row r="279" spans="1:5" s="137" customFormat="1" x14ac:dyDescent="0.3">
      <c r="A279" s="134" t="s">
        <v>87</v>
      </c>
      <c r="B279" s="134" t="s">
        <v>88</v>
      </c>
      <c r="C279" s="145" t="str">
        <f t="shared" si="4"/>
        <v>CAJUNDOMEHILTON-BR</v>
      </c>
      <c r="D279" s="136">
        <v>60</v>
      </c>
    </row>
    <row r="280" spans="1:5" s="137" customFormat="1" x14ac:dyDescent="0.3">
      <c r="A280" s="134" t="s">
        <v>87</v>
      </c>
      <c r="B280" s="134" t="s">
        <v>89</v>
      </c>
      <c r="C280" s="145" t="str">
        <f t="shared" si="4"/>
        <v>CAJUNDOMEHILTON-NEW ORLEANS</v>
      </c>
      <c r="D280" s="136">
        <v>139</v>
      </c>
    </row>
    <row r="281" spans="1:5" s="137" customFormat="1" x14ac:dyDescent="0.3">
      <c r="A281" s="134" t="s">
        <v>87</v>
      </c>
      <c r="B281" s="134" t="s">
        <v>94</v>
      </c>
      <c r="C281" s="145" t="str">
        <f t="shared" si="4"/>
        <v>CAJUNDOMEHILTON-SHREVEPORT</v>
      </c>
      <c r="D281" s="136">
        <v>216</v>
      </c>
    </row>
    <row r="282" spans="1:5" s="137" customFormat="1" x14ac:dyDescent="0.3">
      <c r="A282" s="134" t="s">
        <v>87</v>
      </c>
      <c r="B282" s="134" t="s">
        <v>62</v>
      </c>
      <c r="C282" s="145" t="str">
        <f t="shared" si="4"/>
        <v>CAJUNDOMEIBERIA PSB</v>
      </c>
      <c r="D282" s="136">
        <v>21</v>
      </c>
    </row>
    <row r="283" spans="1:5" s="137" customFormat="1" x14ac:dyDescent="0.3">
      <c r="A283" s="134" t="s">
        <v>87</v>
      </c>
      <c r="B283" s="134" t="s">
        <v>57</v>
      </c>
      <c r="C283" s="145" t="str">
        <f t="shared" si="4"/>
        <v>CAJUNDOMEJCEP</v>
      </c>
      <c r="D283" s="136">
        <v>16</v>
      </c>
    </row>
    <row r="284" spans="1:5" s="137" customFormat="1" x14ac:dyDescent="0.3">
      <c r="A284" s="134" t="s">
        <v>87</v>
      </c>
      <c r="B284" s="134" t="s">
        <v>61</v>
      </c>
      <c r="C284" s="145" t="str">
        <f t="shared" si="4"/>
        <v>CAJUNDOMELAF PSB</v>
      </c>
      <c r="D284" s="136">
        <v>4</v>
      </c>
    </row>
    <row r="285" spans="1:5" s="137" customFormat="1" x14ac:dyDescent="0.3">
      <c r="A285" s="134" t="s">
        <v>87</v>
      </c>
      <c r="B285" s="134" t="s">
        <v>90</v>
      </c>
      <c r="C285" s="145" t="str">
        <f t="shared" si="4"/>
        <v>CAJUNDOMEL'AUBERGE DU LAC HOTEL&amp;CASINO</v>
      </c>
      <c r="D285" s="136">
        <v>78</v>
      </c>
    </row>
    <row r="286" spans="1:5" s="137" customFormat="1" x14ac:dyDescent="0.3">
      <c r="A286" s="134" t="s">
        <v>87</v>
      </c>
      <c r="B286" s="134" t="s">
        <v>59</v>
      </c>
      <c r="C286" s="145" t="str">
        <f t="shared" si="4"/>
        <v>CAJUNDOMELSU</v>
      </c>
      <c r="D286" s="136">
        <v>60</v>
      </c>
    </row>
    <row r="287" spans="1:5" s="137" customFormat="1" x14ac:dyDescent="0.3">
      <c r="A287" s="135" t="s">
        <v>87</v>
      </c>
      <c r="B287" t="s">
        <v>149</v>
      </c>
      <c r="C287" s="145" t="str">
        <f t="shared" si="4"/>
        <v>CAJUNDOMEMAINTENANCE</v>
      </c>
      <c r="D287" s="121">
        <v>12</v>
      </c>
      <c r="E287"/>
    </row>
    <row r="288" spans="1:5" s="137" customFormat="1" x14ac:dyDescent="0.3">
      <c r="A288" s="134" t="s">
        <v>87</v>
      </c>
      <c r="B288" s="134" t="s">
        <v>91</v>
      </c>
      <c r="C288" s="145" t="str">
        <f t="shared" si="4"/>
        <v>CAJUNDOMEPARAGON CASINO-MARKSVILLE</v>
      </c>
      <c r="D288" s="136">
        <v>80</v>
      </c>
    </row>
    <row r="289" spans="1:5" s="137" customFormat="1" x14ac:dyDescent="0.3">
      <c r="A289" s="134" t="s">
        <v>87</v>
      </c>
      <c r="B289" s="134" t="s">
        <v>79</v>
      </c>
      <c r="C289" s="145" t="str">
        <f t="shared" si="4"/>
        <v>CAJUNDOMEPM</v>
      </c>
      <c r="D289" s="136">
        <v>17</v>
      </c>
    </row>
    <row r="290" spans="1:5" s="137" customFormat="1" x14ac:dyDescent="0.3">
      <c r="A290" s="134" t="s">
        <v>87</v>
      </c>
      <c r="B290" s="134" t="s">
        <v>80</v>
      </c>
      <c r="C290" s="145" t="str">
        <f t="shared" si="4"/>
        <v>CAJUNDOMEPP</v>
      </c>
      <c r="D290" s="136">
        <v>16</v>
      </c>
    </row>
    <row r="291" spans="1:5" s="137" customFormat="1" x14ac:dyDescent="0.3">
      <c r="A291" s="134" t="s">
        <v>87</v>
      </c>
      <c r="B291" s="134" t="s">
        <v>85</v>
      </c>
      <c r="C291" s="145" t="str">
        <f t="shared" si="4"/>
        <v>CAJUNDOMESE</v>
      </c>
      <c r="D291" s="136">
        <v>72</v>
      </c>
    </row>
    <row r="292" spans="1:5" s="137" customFormat="1" x14ac:dyDescent="0.3">
      <c r="A292" s="134" t="s">
        <v>87</v>
      </c>
      <c r="B292" s="134" t="s">
        <v>92</v>
      </c>
      <c r="C292" s="145" t="str">
        <f t="shared" si="4"/>
        <v>CAJUNDOMESHERATON-NEW ORLEANS</v>
      </c>
      <c r="D292" s="136">
        <v>139</v>
      </c>
    </row>
    <row r="293" spans="1:5" s="137" customFormat="1" x14ac:dyDescent="0.3">
      <c r="A293" s="134" t="s">
        <v>87</v>
      </c>
      <c r="B293" s="134" t="s">
        <v>82</v>
      </c>
      <c r="C293" s="145" t="str">
        <f t="shared" si="4"/>
        <v>CAJUNDOMESMJH</v>
      </c>
      <c r="D293" s="136">
        <v>17</v>
      </c>
    </row>
    <row r="294" spans="1:5" s="137" customFormat="1" x14ac:dyDescent="0.3">
      <c r="A294" s="134" t="s">
        <v>87</v>
      </c>
      <c r="B294" s="134" t="s">
        <v>83</v>
      </c>
      <c r="C294" s="145" t="str">
        <f t="shared" si="4"/>
        <v>CAJUNDOMESMP</v>
      </c>
      <c r="D294" s="136">
        <v>16</v>
      </c>
    </row>
    <row r="295" spans="1:5" s="137" customFormat="1" x14ac:dyDescent="0.3">
      <c r="A295" s="134" t="s">
        <v>87</v>
      </c>
      <c r="B295" s="134" t="s">
        <v>84</v>
      </c>
      <c r="C295" s="145" t="str">
        <f t="shared" si="4"/>
        <v>CAJUNDOMESMSH</v>
      </c>
      <c r="D295" s="136">
        <v>16</v>
      </c>
    </row>
    <row r="296" spans="1:5" s="137" customFormat="1" x14ac:dyDescent="0.3">
      <c r="A296" s="134" t="s">
        <v>87</v>
      </c>
      <c r="B296" s="134" t="s">
        <v>86</v>
      </c>
      <c r="C296" s="145" t="str">
        <f t="shared" si="4"/>
        <v>CAJUNDOMETE</v>
      </c>
      <c r="D296" s="136">
        <v>16</v>
      </c>
    </row>
    <row r="297" spans="1:5" s="137" customFormat="1" x14ac:dyDescent="0.3">
      <c r="A297" s="134" t="s">
        <v>87</v>
      </c>
      <c r="B297" s="134" t="s">
        <v>60</v>
      </c>
      <c r="C297" s="145" t="str">
        <f t="shared" si="4"/>
        <v>CAJUNDOMEULL</v>
      </c>
      <c r="D297" s="136">
        <v>1</v>
      </c>
    </row>
    <row r="298" spans="1:5" s="137" customFormat="1" x14ac:dyDescent="0.3">
      <c r="A298" s="134" t="s">
        <v>87</v>
      </c>
      <c r="B298" s="134" t="s">
        <v>93</v>
      </c>
      <c r="C298" s="145" t="str">
        <f t="shared" si="4"/>
        <v>CAJUNDOMEVERMILLION PSB</v>
      </c>
      <c r="D298" s="136">
        <v>20</v>
      </c>
    </row>
    <row r="299" spans="1:5" s="137" customFormat="1" x14ac:dyDescent="0.3">
      <c r="A299" s="135" t="s">
        <v>148</v>
      </c>
      <c r="B299" s="145" t="s">
        <v>98</v>
      </c>
      <c r="C299" s="145" t="str">
        <f t="shared" si="4"/>
        <v>CCRC-</v>
      </c>
      <c r="D299" s="143" t="s">
        <v>97</v>
      </c>
    </row>
    <row r="300" spans="1:5" s="137" customFormat="1" x14ac:dyDescent="0.3">
      <c r="A300" s="135" t="s">
        <v>148</v>
      </c>
      <c r="B300" t="s">
        <v>138</v>
      </c>
      <c r="C300" s="145" t="str">
        <f t="shared" si="4"/>
        <v>CCRCACADIA PSB</v>
      </c>
      <c r="D300" s="121">
        <v>32</v>
      </c>
      <c r="E300"/>
    </row>
    <row r="301" spans="1:5" s="137" customFormat="1" x14ac:dyDescent="0.3">
      <c r="A301" s="135" t="s">
        <v>148</v>
      </c>
      <c r="B301" s="134" t="s">
        <v>137</v>
      </c>
      <c r="C301" s="145" t="str">
        <f t="shared" si="4"/>
        <v>CCRCADMIN BUILDING</v>
      </c>
      <c r="D301" s="136">
        <v>2</v>
      </c>
    </row>
    <row r="302" spans="1:5" s="137" customFormat="1" x14ac:dyDescent="0.3">
      <c r="A302" s="135" t="s">
        <v>148</v>
      </c>
      <c r="B302" s="135" t="s">
        <v>63</v>
      </c>
      <c r="C302" s="145" t="str">
        <f t="shared" si="4"/>
        <v>CCRCALEX. CONV. CTR.</v>
      </c>
      <c r="D302" s="136">
        <v>95</v>
      </c>
    </row>
    <row r="303" spans="1:5" s="137" customFormat="1" x14ac:dyDescent="0.3">
      <c r="A303" s="135" t="s">
        <v>148</v>
      </c>
      <c r="B303" s="187" t="s">
        <v>71</v>
      </c>
      <c r="C303" s="145" t="str">
        <f t="shared" si="4"/>
        <v>CCRCBBE</v>
      </c>
      <c r="D303" s="137">
        <v>1</v>
      </c>
      <c r="E303"/>
    </row>
    <row r="304" spans="1:5" s="137" customFormat="1" x14ac:dyDescent="0.3">
      <c r="A304" s="135" t="s">
        <v>148</v>
      </c>
      <c r="B304" s="135" t="s">
        <v>74</v>
      </c>
      <c r="C304" s="145" t="str">
        <f t="shared" si="4"/>
        <v>CCRCBBHS</v>
      </c>
      <c r="D304" s="136">
        <v>6</v>
      </c>
    </row>
    <row r="305" spans="1:5" s="137" customFormat="1" x14ac:dyDescent="0.3">
      <c r="A305" s="135" t="s">
        <v>148</v>
      </c>
      <c r="B305" s="135" t="s">
        <v>72</v>
      </c>
      <c r="C305" s="145" t="str">
        <f t="shared" si="4"/>
        <v>CCRCBBJH</v>
      </c>
      <c r="D305" s="136">
        <v>1</v>
      </c>
    </row>
    <row r="306" spans="1:5" s="137" customFormat="1" x14ac:dyDescent="0.3">
      <c r="A306" s="135" t="s">
        <v>148</v>
      </c>
      <c r="B306" s="135" t="s">
        <v>73</v>
      </c>
      <c r="C306" s="145" t="str">
        <f t="shared" si="4"/>
        <v>CCRCBBP</v>
      </c>
      <c r="D306" s="136">
        <v>1</v>
      </c>
    </row>
    <row r="307" spans="1:5" s="137" customFormat="1" x14ac:dyDescent="0.3">
      <c r="A307" s="135" t="s">
        <v>148</v>
      </c>
      <c r="B307" s="135" t="s">
        <v>87</v>
      </c>
      <c r="C307" s="145" t="str">
        <f t="shared" si="4"/>
        <v>CCRCCAJUNDOME</v>
      </c>
      <c r="D307" s="136">
        <v>10</v>
      </c>
    </row>
    <row r="308" spans="1:5" s="137" customFormat="1" x14ac:dyDescent="0.3">
      <c r="A308" s="135" t="s">
        <v>148</v>
      </c>
      <c r="B308" s="135" t="s">
        <v>148</v>
      </c>
      <c r="C308" s="145" t="str">
        <f t="shared" si="4"/>
        <v>CCRCCCRC</v>
      </c>
      <c r="D308" s="124"/>
    </row>
    <row r="309" spans="1:5" s="137" customFormat="1" x14ac:dyDescent="0.3">
      <c r="A309" s="135" t="s">
        <v>148</v>
      </c>
      <c r="B309" s="134" t="s">
        <v>75</v>
      </c>
      <c r="C309" s="145" t="str">
        <f t="shared" si="4"/>
        <v>CCRCCE</v>
      </c>
      <c r="D309" s="136">
        <v>20</v>
      </c>
    </row>
    <row r="310" spans="1:5" s="137" customFormat="1" x14ac:dyDescent="0.3">
      <c r="A310" s="135" t="s">
        <v>148</v>
      </c>
      <c r="B310" s="134" t="s">
        <v>78</v>
      </c>
      <c r="C310" s="145" t="str">
        <f t="shared" si="4"/>
        <v>CCRCCHS</v>
      </c>
      <c r="D310" s="136">
        <v>10</v>
      </c>
    </row>
    <row r="311" spans="1:5" s="137" customFormat="1" x14ac:dyDescent="0.3">
      <c r="A311" s="135" t="s">
        <v>148</v>
      </c>
      <c r="B311" s="134" t="s">
        <v>76</v>
      </c>
      <c r="C311" s="145" t="str">
        <f t="shared" si="4"/>
        <v>CCRCCJH</v>
      </c>
      <c r="D311" s="136">
        <v>10</v>
      </c>
    </row>
    <row r="312" spans="1:5" s="137" customFormat="1" x14ac:dyDescent="0.3">
      <c r="A312" s="135" t="s">
        <v>148</v>
      </c>
      <c r="B312" s="134" t="s">
        <v>77</v>
      </c>
      <c r="C312" s="145" t="str">
        <f t="shared" si="4"/>
        <v>CCRCCP</v>
      </c>
      <c r="D312" s="136">
        <v>10</v>
      </c>
    </row>
    <row r="313" spans="1:5" s="137" customFormat="1" x14ac:dyDescent="0.3">
      <c r="A313" s="135" t="s">
        <v>148</v>
      </c>
      <c r="B313" s="134" t="s">
        <v>58</v>
      </c>
      <c r="C313" s="145" t="str">
        <f t="shared" si="4"/>
        <v>CCRCDEPT/ED-BR</v>
      </c>
      <c r="D313" s="136">
        <v>47</v>
      </c>
    </row>
    <row r="314" spans="1:5" s="137" customFormat="1" x14ac:dyDescent="0.3">
      <c r="A314" s="135" t="s">
        <v>148</v>
      </c>
      <c r="B314" s="134" t="s">
        <v>81</v>
      </c>
      <c r="C314" s="145" t="str">
        <f t="shared" si="4"/>
        <v>CCRCELC</v>
      </c>
      <c r="D314" s="136">
        <v>15</v>
      </c>
    </row>
    <row r="315" spans="1:5" s="137" customFormat="1" x14ac:dyDescent="0.3">
      <c r="A315" s="135" t="s">
        <v>148</v>
      </c>
      <c r="B315" s="187" t="s">
        <v>147</v>
      </c>
      <c r="C315" s="187" t="str">
        <f t="shared" si="4"/>
        <v>CCRCFEDERAL PROGRAMS &amp; TECHNOLOGY ANNEX</v>
      </c>
      <c r="D315" s="168">
        <v>2</v>
      </c>
      <c r="E315"/>
    </row>
    <row r="316" spans="1:5" s="137" customFormat="1" x14ac:dyDescent="0.3">
      <c r="A316" s="135" t="s">
        <v>148</v>
      </c>
      <c r="B316" s="134" t="s">
        <v>88</v>
      </c>
      <c r="C316" s="145" t="str">
        <f t="shared" si="4"/>
        <v>CCRCHILTON-BR</v>
      </c>
      <c r="D316" s="136">
        <v>47</v>
      </c>
    </row>
    <row r="317" spans="1:5" s="137" customFormat="1" x14ac:dyDescent="0.3">
      <c r="A317" s="135" t="s">
        <v>148</v>
      </c>
      <c r="B317" s="134" t="s">
        <v>89</v>
      </c>
      <c r="C317" s="145" t="str">
        <f t="shared" si="4"/>
        <v>CCRCHILTON-NEW ORLEANS</v>
      </c>
      <c r="D317" s="136">
        <v>126</v>
      </c>
    </row>
    <row r="318" spans="1:5" s="137" customFormat="1" x14ac:dyDescent="0.3">
      <c r="A318" s="135" t="s">
        <v>148</v>
      </c>
      <c r="B318" s="134" t="s">
        <v>94</v>
      </c>
      <c r="C318" s="145" t="str">
        <f t="shared" si="4"/>
        <v>CCRCHILTON-SHREVEPORT</v>
      </c>
      <c r="D318" s="136">
        <v>218</v>
      </c>
    </row>
    <row r="319" spans="1:5" s="137" customFormat="1" x14ac:dyDescent="0.3">
      <c r="A319" s="135" t="s">
        <v>148</v>
      </c>
      <c r="B319" s="134" t="s">
        <v>62</v>
      </c>
      <c r="C319" s="145" t="str">
        <f t="shared" si="4"/>
        <v>CCRCIBERIA PSB</v>
      </c>
      <c r="D319" s="136">
        <v>22</v>
      </c>
    </row>
    <row r="320" spans="1:5" s="137" customFormat="1" x14ac:dyDescent="0.3">
      <c r="A320" s="135" t="s">
        <v>148</v>
      </c>
      <c r="B320" s="134" t="s">
        <v>57</v>
      </c>
      <c r="C320" s="145" t="str">
        <f t="shared" si="4"/>
        <v>CCRCJCEP</v>
      </c>
      <c r="D320" s="136">
        <v>15</v>
      </c>
    </row>
    <row r="321" spans="1:5" s="137" customFormat="1" x14ac:dyDescent="0.3">
      <c r="A321" s="135" t="s">
        <v>148</v>
      </c>
      <c r="B321" s="134" t="s">
        <v>61</v>
      </c>
      <c r="C321" s="145" t="str">
        <f t="shared" si="4"/>
        <v>CCRCLAF PSB</v>
      </c>
      <c r="D321" s="136">
        <v>9</v>
      </c>
    </row>
    <row r="322" spans="1:5" s="137" customFormat="1" x14ac:dyDescent="0.3">
      <c r="A322" s="135" t="s">
        <v>148</v>
      </c>
      <c r="B322" s="134" t="s">
        <v>90</v>
      </c>
      <c r="C322" s="145" t="str">
        <f t="shared" ref="C322:C385" si="5">CONCATENATE(A322,B322)</f>
        <v>CCRCL'AUBERGE DU LAC HOTEL&amp;CASINO</v>
      </c>
      <c r="D322" s="136">
        <v>87</v>
      </c>
    </row>
    <row r="323" spans="1:5" s="137" customFormat="1" x14ac:dyDescent="0.3">
      <c r="A323" s="135" t="s">
        <v>148</v>
      </c>
      <c r="B323" s="134" t="s">
        <v>59</v>
      </c>
      <c r="C323" s="145" t="str">
        <f t="shared" si="5"/>
        <v>CCRCLSU</v>
      </c>
      <c r="D323" s="136">
        <v>48</v>
      </c>
    </row>
    <row r="324" spans="1:5" s="137" customFormat="1" x14ac:dyDescent="0.3">
      <c r="A324" s="135" t="s">
        <v>148</v>
      </c>
      <c r="B324" t="s">
        <v>149</v>
      </c>
      <c r="C324" s="145" t="str">
        <f t="shared" si="5"/>
        <v>CCRCMAINTENANCE</v>
      </c>
      <c r="D324" s="121">
        <v>0</v>
      </c>
      <c r="E324"/>
    </row>
    <row r="325" spans="1:5" s="137" customFormat="1" x14ac:dyDescent="0.3">
      <c r="A325" s="135" t="s">
        <v>148</v>
      </c>
      <c r="B325" s="134" t="s">
        <v>91</v>
      </c>
      <c r="C325" s="145" t="str">
        <f t="shared" si="5"/>
        <v>CCRCPARAGON CASINO-MARKSVILLE</v>
      </c>
      <c r="D325" s="136">
        <v>81</v>
      </c>
    </row>
    <row r="326" spans="1:5" s="137" customFormat="1" x14ac:dyDescent="0.3">
      <c r="A326" s="135" t="s">
        <v>148</v>
      </c>
      <c r="B326" s="134" t="s">
        <v>79</v>
      </c>
      <c r="C326" s="145" t="str">
        <f t="shared" si="5"/>
        <v>CCRCPM</v>
      </c>
      <c r="D326" s="136">
        <v>8</v>
      </c>
    </row>
    <row r="327" spans="1:5" s="137" customFormat="1" x14ac:dyDescent="0.3">
      <c r="A327" s="135" t="s">
        <v>148</v>
      </c>
      <c r="B327" s="134" t="s">
        <v>80</v>
      </c>
      <c r="C327" s="145" t="str">
        <f t="shared" si="5"/>
        <v>CCRCPP</v>
      </c>
      <c r="D327" s="136">
        <v>7</v>
      </c>
    </row>
    <row r="328" spans="1:5" s="137" customFormat="1" x14ac:dyDescent="0.3">
      <c r="A328" s="135" t="s">
        <v>148</v>
      </c>
      <c r="B328" s="134" t="s">
        <v>85</v>
      </c>
      <c r="C328" s="145" t="str">
        <f t="shared" si="5"/>
        <v>CCRCSE</v>
      </c>
      <c r="D328" s="136">
        <v>80</v>
      </c>
    </row>
    <row r="329" spans="1:5" s="137" customFormat="1" x14ac:dyDescent="0.3">
      <c r="A329" s="135" t="s">
        <v>148</v>
      </c>
      <c r="B329" s="134" t="s">
        <v>92</v>
      </c>
      <c r="C329" s="145" t="str">
        <f t="shared" si="5"/>
        <v>CCRCSHERATON-NEW ORLEANS</v>
      </c>
      <c r="D329" s="136">
        <v>126</v>
      </c>
    </row>
    <row r="330" spans="1:5" s="137" customFormat="1" x14ac:dyDescent="0.3">
      <c r="A330" s="135" t="s">
        <v>148</v>
      </c>
      <c r="B330" s="134" t="s">
        <v>82</v>
      </c>
      <c r="C330" s="145" t="str">
        <f t="shared" si="5"/>
        <v>CCRCSMJH</v>
      </c>
      <c r="D330" s="136">
        <v>16</v>
      </c>
    </row>
    <row r="331" spans="1:5" s="137" customFormat="1" x14ac:dyDescent="0.3">
      <c r="A331" s="135" t="s">
        <v>148</v>
      </c>
      <c r="B331" s="134" t="s">
        <v>83</v>
      </c>
      <c r="C331" s="145" t="str">
        <f t="shared" si="5"/>
        <v>CCRCSMP</v>
      </c>
      <c r="D331" s="136">
        <v>13</v>
      </c>
    </row>
    <row r="332" spans="1:5" s="137" customFormat="1" x14ac:dyDescent="0.3">
      <c r="A332" s="135" t="s">
        <v>148</v>
      </c>
      <c r="B332" s="134" t="s">
        <v>84</v>
      </c>
      <c r="C332" s="145" t="str">
        <f t="shared" si="5"/>
        <v>CCRCSMSH</v>
      </c>
      <c r="D332" s="136">
        <v>13</v>
      </c>
    </row>
    <row r="333" spans="1:5" s="137" customFormat="1" x14ac:dyDescent="0.3">
      <c r="A333" s="135" t="s">
        <v>148</v>
      </c>
      <c r="B333" s="134" t="s">
        <v>86</v>
      </c>
      <c r="C333" s="145" t="str">
        <f t="shared" si="5"/>
        <v>CCRCTE</v>
      </c>
      <c r="D333" s="136">
        <v>9</v>
      </c>
    </row>
    <row r="334" spans="1:5" s="137" customFormat="1" x14ac:dyDescent="0.3">
      <c r="A334" s="135" t="s">
        <v>148</v>
      </c>
      <c r="B334" s="134" t="s">
        <v>60</v>
      </c>
      <c r="C334" s="145" t="str">
        <f t="shared" si="5"/>
        <v>CCRCULL</v>
      </c>
      <c r="D334" s="136">
        <v>10</v>
      </c>
    </row>
    <row r="335" spans="1:5" s="137" customFormat="1" x14ac:dyDescent="0.3">
      <c r="A335" s="135" t="s">
        <v>148</v>
      </c>
      <c r="B335" s="134" t="s">
        <v>93</v>
      </c>
      <c r="C335" s="145" t="str">
        <f t="shared" si="5"/>
        <v>CCRCVERMILLION PSB</v>
      </c>
      <c r="D335" s="136">
        <v>33</v>
      </c>
    </row>
    <row r="336" spans="1:5" s="137" customFormat="1" x14ac:dyDescent="0.3">
      <c r="A336" s="134" t="s">
        <v>75</v>
      </c>
      <c r="B336" s="145" t="s">
        <v>98</v>
      </c>
      <c r="C336" s="145" t="str">
        <f t="shared" si="5"/>
        <v>CE-</v>
      </c>
      <c r="D336" s="136"/>
    </row>
    <row r="337" spans="1:5" s="137" customFormat="1" x14ac:dyDescent="0.3">
      <c r="A337" s="134" t="s">
        <v>75</v>
      </c>
      <c r="B337" t="s">
        <v>138</v>
      </c>
      <c r="C337" s="145" t="str">
        <f t="shared" si="5"/>
        <v>CEACADIA PSB</v>
      </c>
      <c r="D337" s="121">
        <v>49</v>
      </c>
      <c r="E337"/>
    </row>
    <row r="338" spans="1:5" s="137" customFormat="1" x14ac:dyDescent="0.3">
      <c r="A338" s="134" t="s">
        <v>75</v>
      </c>
      <c r="B338" s="134" t="s">
        <v>137</v>
      </c>
      <c r="C338" s="145" t="str">
        <f t="shared" si="5"/>
        <v>CEADMIN BUILDING</v>
      </c>
      <c r="D338" s="136">
        <v>17</v>
      </c>
    </row>
    <row r="339" spans="1:5" s="137" customFormat="1" x14ac:dyDescent="0.3">
      <c r="A339" s="134" t="s">
        <v>75</v>
      </c>
      <c r="B339" s="135" t="s">
        <v>63</v>
      </c>
      <c r="C339" s="145" t="str">
        <f t="shared" si="5"/>
        <v>CEALEX. CONV. CTR.</v>
      </c>
      <c r="D339" s="136">
        <v>115</v>
      </c>
    </row>
    <row r="340" spans="1:5" s="137" customFormat="1" x14ac:dyDescent="0.3">
      <c r="A340" s="134" t="s">
        <v>75</v>
      </c>
      <c r="B340" s="187" t="s">
        <v>71</v>
      </c>
      <c r="C340" s="145" t="str">
        <f t="shared" si="5"/>
        <v>CEBBE</v>
      </c>
      <c r="D340" s="137">
        <v>20</v>
      </c>
      <c r="E340"/>
    </row>
    <row r="341" spans="1:5" s="137" customFormat="1" x14ac:dyDescent="0.3">
      <c r="A341" s="134" t="s">
        <v>75</v>
      </c>
      <c r="B341" s="135" t="s">
        <v>74</v>
      </c>
      <c r="C341" s="145" t="str">
        <f t="shared" si="5"/>
        <v>CEBBHS</v>
      </c>
      <c r="D341" s="136">
        <v>19</v>
      </c>
    </row>
    <row r="342" spans="1:5" s="137" customFormat="1" x14ac:dyDescent="0.3">
      <c r="A342" s="134" t="s">
        <v>75</v>
      </c>
      <c r="B342" s="135" t="s">
        <v>72</v>
      </c>
      <c r="C342" s="145" t="str">
        <f t="shared" si="5"/>
        <v>CEBBJH</v>
      </c>
      <c r="D342" s="136">
        <v>20</v>
      </c>
    </row>
    <row r="343" spans="1:5" s="137" customFormat="1" x14ac:dyDescent="0.3">
      <c r="A343" s="134" t="s">
        <v>75</v>
      </c>
      <c r="B343" s="135" t="s">
        <v>73</v>
      </c>
      <c r="C343" s="145" t="str">
        <f t="shared" si="5"/>
        <v>CEBBP</v>
      </c>
      <c r="D343" s="136">
        <v>20</v>
      </c>
    </row>
    <row r="344" spans="1:5" s="137" customFormat="1" x14ac:dyDescent="0.3">
      <c r="A344" s="134" t="s">
        <v>75</v>
      </c>
      <c r="B344" s="135" t="s">
        <v>87</v>
      </c>
      <c r="C344" s="145" t="str">
        <f t="shared" si="5"/>
        <v>CECAJUNDOME</v>
      </c>
      <c r="D344" s="136">
        <v>27</v>
      </c>
    </row>
    <row r="345" spans="1:5" s="137" customFormat="1" x14ac:dyDescent="0.3">
      <c r="A345" s="134" t="s">
        <v>75</v>
      </c>
      <c r="B345" s="135" t="s">
        <v>148</v>
      </c>
      <c r="C345" s="145" t="str">
        <f t="shared" si="5"/>
        <v>CECCRC</v>
      </c>
      <c r="D345" s="136">
        <v>20</v>
      </c>
    </row>
    <row r="346" spans="1:5" s="137" customFormat="1" x14ac:dyDescent="0.3">
      <c r="A346" s="134" t="s">
        <v>75</v>
      </c>
      <c r="B346" s="134" t="s">
        <v>75</v>
      </c>
      <c r="C346" s="145" t="str">
        <f t="shared" si="5"/>
        <v>CECE</v>
      </c>
      <c r="D346" s="136"/>
    </row>
    <row r="347" spans="1:5" s="137" customFormat="1" x14ac:dyDescent="0.3">
      <c r="A347" s="134" t="s">
        <v>75</v>
      </c>
      <c r="B347" s="134" t="s">
        <v>78</v>
      </c>
      <c r="C347" s="145" t="str">
        <f t="shared" si="5"/>
        <v>CECHS</v>
      </c>
      <c r="D347" s="136">
        <v>29</v>
      </c>
    </row>
    <row r="348" spans="1:5" s="137" customFormat="1" x14ac:dyDescent="0.3">
      <c r="A348" s="134" t="s">
        <v>75</v>
      </c>
      <c r="B348" s="134" t="s">
        <v>76</v>
      </c>
      <c r="C348" s="145" t="str">
        <f t="shared" si="5"/>
        <v>CECJH</v>
      </c>
      <c r="D348" s="136">
        <v>29</v>
      </c>
    </row>
    <row r="349" spans="1:5" s="137" customFormat="1" x14ac:dyDescent="0.3">
      <c r="A349" s="134" t="s">
        <v>75</v>
      </c>
      <c r="B349" s="134" t="s">
        <v>77</v>
      </c>
      <c r="C349" s="145" t="str">
        <f t="shared" si="5"/>
        <v>CECP</v>
      </c>
      <c r="D349" s="136">
        <v>29</v>
      </c>
    </row>
    <row r="350" spans="1:5" s="137" customFormat="1" x14ac:dyDescent="0.3">
      <c r="A350" s="134" t="s">
        <v>75</v>
      </c>
      <c r="B350" s="134" t="s">
        <v>58</v>
      </c>
      <c r="C350" s="145" t="str">
        <f t="shared" si="5"/>
        <v>CEDEPT/ED-BR</v>
      </c>
      <c r="D350" s="136">
        <v>67</v>
      </c>
    </row>
    <row r="351" spans="1:5" s="137" customFormat="1" x14ac:dyDescent="0.3">
      <c r="A351" s="134" t="s">
        <v>75</v>
      </c>
      <c r="B351" s="134" t="s">
        <v>81</v>
      </c>
      <c r="C351" s="145" t="str">
        <f t="shared" si="5"/>
        <v>CEELC</v>
      </c>
      <c r="D351" s="136">
        <v>12</v>
      </c>
    </row>
    <row r="352" spans="1:5" s="137" customFormat="1" x14ac:dyDescent="0.3">
      <c r="A352" s="134" t="s">
        <v>75</v>
      </c>
      <c r="B352" s="187" t="s">
        <v>147</v>
      </c>
      <c r="C352" s="187" t="str">
        <f t="shared" si="5"/>
        <v>CEFEDERAL PROGRAMS &amp; TECHNOLOGY ANNEX</v>
      </c>
      <c r="D352" s="168">
        <v>17</v>
      </c>
      <c r="E352"/>
    </row>
    <row r="353" spans="1:5" s="137" customFormat="1" x14ac:dyDescent="0.3">
      <c r="A353" s="134" t="s">
        <v>75</v>
      </c>
      <c r="B353" s="134" t="s">
        <v>88</v>
      </c>
      <c r="C353" s="145" t="str">
        <f t="shared" si="5"/>
        <v>CEHILTON-BR</v>
      </c>
      <c r="D353" s="136">
        <v>67</v>
      </c>
    </row>
    <row r="354" spans="1:5" s="137" customFormat="1" x14ac:dyDescent="0.3">
      <c r="A354" s="134" t="s">
        <v>75</v>
      </c>
      <c r="B354" s="134" t="s">
        <v>89</v>
      </c>
      <c r="C354" s="145" t="str">
        <f t="shared" si="5"/>
        <v>CEHILTON-NEW ORLEANS</v>
      </c>
      <c r="D354" s="136">
        <v>146</v>
      </c>
    </row>
    <row r="355" spans="1:5" s="137" customFormat="1" x14ac:dyDescent="0.3">
      <c r="A355" s="134" t="s">
        <v>75</v>
      </c>
      <c r="B355" s="134" t="s">
        <v>94</v>
      </c>
      <c r="C355" s="145" t="str">
        <f t="shared" si="5"/>
        <v>CEHILTON-SHREVEPORT</v>
      </c>
      <c r="D355" s="136">
        <v>238</v>
      </c>
    </row>
    <row r="356" spans="1:5" s="137" customFormat="1" x14ac:dyDescent="0.3">
      <c r="A356" s="134" t="s">
        <v>75</v>
      </c>
      <c r="B356" s="134" t="s">
        <v>62</v>
      </c>
      <c r="C356" s="145" t="str">
        <f t="shared" si="5"/>
        <v>CEIBERIA PSB</v>
      </c>
      <c r="D356" s="136">
        <v>19</v>
      </c>
    </row>
    <row r="357" spans="1:5" s="137" customFormat="1" x14ac:dyDescent="0.3">
      <c r="A357" s="134" t="s">
        <v>75</v>
      </c>
      <c r="B357" s="134" t="s">
        <v>57</v>
      </c>
      <c r="C357" s="145" t="str">
        <f t="shared" si="5"/>
        <v>CEJCEP</v>
      </c>
      <c r="D357" s="136">
        <v>12</v>
      </c>
    </row>
    <row r="358" spans="1:5" s="137" customFormat="1" x14ac:dyDescent="0.3">
      <c r="A358" s="134" t="s">
        <v>75</v>
      </c>
      <c r="B358" s="134" t="s">
        <v>61</v>
      </c>
      <c r="C358" s="145" t="str">
        <f t="shared" si="5"/>
        <v>CELAF PSB</v>
      </c>
      <c r="D358" s="136">
        <v>26</v>
      </c>
    </row>
    <row r="359" spans="1:5" s="137" customFormat="1" x14ac:dyDescent="0.3">
      <c r="A359" s="134" t="s">
        <v>75</v>
      </c>
      <c r="B359" s="134" t="s">
        <v>90</v>
      </c>
      <c r="C359" s="145" t="str">
        <f t="shared" si="5"/>
        <v>CEL'AUBERGE DU LAC HOTEL&amp;CASINO</v>
      </c>
      <c r="D359" s="136">
        <v>107</v>
      </c>
    </row>
    <row r="360" spans="1:5" s="137" customFormat="1" x14ac:dyDescent="0.3">
      <c r="A360" s="134" t="s">
        <v>75</v>
      </c>
      <c r="B360" s="134" t="s">
        <v>59</v>
      </c>
      <c r="C360" s="145" t="str">
        <f t="shared" si="5"/>
        <v>CELSU</v>
      </c>
      <c r="D360" s="136">
        <v>68</v>
      </c>
    </row>
    <row r="361" spans="1:5" s="137" customFormat="1" x14ac:dyDescent="0.3">
      <c r="A361" s="134" t="s">
        <v>75</v>
      </c>
      <c r="B361" t="s">
        <v>149</v>
      </c>
      <c r="C361" s="145" t="str">
        <f t="shared" si="5"/>
        <v>CEMAINTENANCE</v>
      </c>
      <c r="D361" s="121">
        <v>18</v>
      </c>
      <c r="E361"/>
    </row>
    <row r="362" spans="1:5" s="137" customFormat="1" x14ac:dyDescent="0.3">
      <c r="A362" s="134" t="s">
        <v>75</v>
      </c>
      <c r="B362" s="134" t="s">
        <v>91</v>
      </c>
      <c r="C362" s="145" t="str">
        <f t="shared" si="5"/>
        <v>CEPARAGON CASINO-MARKSVILLE</v>
      </c>
      <c r="D362" s="136">
        <v>101</v>
      </c>
    </row>
    <row r="363" spans="1:5" s="137" customFormat="1" x14ac:dyDescent="0.3">
      <c r="A363" s="134" t="s">
        <v>75</v>
      </c>
      <c r="B363" s="134" t="s">
        <v>79</v>
      </c>
      <c r="C363" s="145" t="str">
        <f t="shared" si="5"/>
        <v>CEPM</v>
      </c>
      <c r="D363" s="136">
        <v>14</v>
      </c>
    </row>
    <row r="364" spans="1:5" s="137" customFormat="1" x14ac:dyDescent="0.3">
      <c r="A364" s="134" t="s">
        <v>75</v>
      </c>
      <c r="B364" s="134" t="s">
        <v>80</v>
      </c>
      <c r="C364" s="145" t="str">
        <f t="shared" si="5"/>
        <v>CEPP</v>
      </c>
      <c r="D364" s="136">
        <v>13</v>
      </c>
    </row>
    <row r="365" spans="1:5" s="137" customFormat="1" x14ac:dyDescent="0.3">
      <c r="A365" s="134" t="s">
        <v>75</v>
      </c>
      <c r="B365" s="134" t="s">
        <v>85</v>
      </c>
      <c r="C365" s="145" t="str">
        <f t="shared" si="5"/>
        <v>CESE</v>
      </c>
      <c r="D365" s="136">
        <v>73</v>
      </c>
    </row>
    <row r="366" spans="1:5" s="137" customFormat="1" x14ac:dyDescent="0.3">
      <c r="A366" s="134" t="s">
        <v>75</v>
      </c>
      <c r="B366" s="134" t="s">
        <v>92</v>
      </c>
      <c r="C366" s="145" t="str">
        <f t="shared" si="5"/>
        <v>CESHERATON-NEW ORLEANS</v>
      </c>
      <c r="D366" s="136">
        <v>146</v>
      </c>
    </row>
    <row r="367" spans="1:5" s="137" customFormat="1" x14ac:dyDescent="0.3">
      <c r="A367" s="134" t="s">
        <v>75</v>
      </c>
      <c r="B367" s="134" t="s">
        <v>82</v>
      </c>
      <c r="C367" s="145" t="str">
        <f t="shared" si="5"/>
        <v>CESMJH</v>
      </c>
      <c r="D367" s="136">
        <v>13</v>
      </c>
    </row>
    <row r="368" spans="1:5" s="137" customFormat="1" x14ac:dyDescent="0.3">
      <c r="A368" s="134" t="s">
        <v>75</v>
      </c>
      <c r="B368" s="134" t="s">
        <v>83</v>
      </c>
      <c r="C368" s="145" t="str">
        <f t="shared" si="5"/>
        <v>CESMP</v>
      </c>
      <c r="D368" s="136">
        <v>11</v>
      </c>
    </row>
    <row r="369" spans="1:5" s="137" customFormat="1" x14ac:dyDescent="0.3">
      <c r="A369" s="134" t="s">
        <v>75</v>
      </c>
      <c r="B369" s="134" t="s">
        <v>84</v>
      </c>
      <c r="C369" s="145" t="str">
        <f t="shared" si="5"/>
        <v>CESMSH</v>
      </c>
      <c r="D369" s="136">
        <v>12</v>
      </c>
    </row>
    <row r="370" spans="1:5" s="137" customFormat="1" x14ac:dyDescent="0.3">
      <c r="A370" s="134" t="s">
        <v>75</v>
      </c>
      <c r="B370" s="134" t="s">
        <v>86</v>
      </c>
      <c r="C370" s="145" t="str">
        <f t="shared" si="5"/>
        <v>CETE</v>
      </c>
      <c r="D370" s="136">
        <v>28</v>
      </c>
    </row>
    <row r="371" spans="1:5" s="137" customFormat="1" x14ac:dyDescent="0.3">
      <c r="A371" s="134" t="s">
        <v>75</v>
      </c>
      <c r="B371" s="134" t="s">
        <v>60</v>
      </c>
      <c r="C371" s="145" t="str">
        <f t="shared" si="5"/>
        <v>CEULL</v>
      </c>
      <c r="D371" s="136">
        <v>27</v>
      </c>
    </row>
    <row r="372" spans="1:5" s="137" customFormat="1" x14ac:dyDescent="0.3">
      <c r="A372" s="134" t="s">
        <v>75</v>
      </c>
      <c r="B372" s="134" t="s">
        <v>93</v>
      </c>
      <c r="C372" s="145" t="str">
        <f t="shared" si="5"/>
        <v>CEVERMILLION PSB</v>
      </c>
      <c r="D372" s="136">
        <v>42</v>
      </c>
    </row>
    <row r="373" spans="1:5" s="137" customFormat="1" x14ac:dyDescent="0.3">
      <c r="A373" s="134" t="s">
        <v>78</v>
      </c>
      <c r="B373" s="145" t="s">
        <v>98</v>
      </c>
      <c r="C373" s="145" t="str">
        <f t="shared" si="5"/>
        <v>CHS-</v>
      </c>
      <c r="D373" s="136"/>
    </row>
    <row r="374" spans="1:5" s="137" customFormat="1" x14ac:dyDescent="0.3">
      <c r="A374" s="134" t="s">
        <v>78</v>
      </c>
      <c r="B374" t="s">
        <v>138</v>
      </c>
      <c r="C374" s="145" t="str">
        <f t="shared" si="5"/>
        <v>CHSACADIA PSB</v>
      </c>
      <c r="D374" s="121"/>
      <c r="E374"/>
    </row>
    <row r="375" spans="1:5" s="137" customFormat="1" x14ac:dyDescent="0.3">
      <c r="A375" s="134" t="s">
        <v>78</v>
      </c>
      <c r="B375" s="134" t="s">
        <v>137</v>
      </c>
      <c r="C375" s="145" t="str">
        <f t="shared" si="5"/>
        <v>CHSADMIN BUILDING</v>
      </c>
      <c r="D375" s="137">
        <v>7</v>
      </c>
    </row>
    <row r="376" spans="1:5" s="137" customFormat="1" x14ac:dyDescent="0.3">
      <c r="A376" s="134" t="s">
        <v>78</v>
      </c>
      <c r="B376" s="135" t="s">
        <v>63</v>
      </c>
      <c r="C376" s="145" t="str">
        <f t="shared" si="5"/>
        <v>CHSALEX. CONV. CTR.</v>
      </c>
      <c r="D376" s="137">
        <v>90</v>
      </c>
    </row>
    <row r="377" spans="1:5" s="137" customFormat="1" x14ac:dyDescent="0.3">
      <c r="A377" s="134" t="s">
        <v>78</v>
      </c>
      <c r="B377" s="187" t="s">
        <v>71</v>
      </c>
      <c r="C377" s="145" t="str">
        <f t="shared" si="5"/>
        <v>CHSBBE</v>
      </c>
      <c r="D377" s="137">
        <v>8</v>
      </c>
      <c r="E377"/>
    </row>
    <row r="378" spans="1:5" s="137" customFormat="1" x14ac:dyDescent="0.3">
      <c r="A378" s="134" t="s">
        <v>78</v>
      </c>
      <c r="B378" s="135" t="s">
        <v>74</v>
      </c>
      <c r="C378" s="145" t="str">
        <f t="shared" si="5"/>
        <v>CHSBBHS</v>
      </c>
      <c r="D378" s="137">
        <v>9</v>
      </c>
    </row>
    <row r="379" spans="1:5" s="137" customFormat="1" x14ac:dyDescent="0.3">
      <c r="A379" s="134" t="s">
        <v>78</v>
      </c>
      <c r="B379" s="135" t="s">
        <v>72</v>
      </c>
      <c r="C379" s="145" t="str">
        <f t="shared" si="5"/>
        <v>CHSBBJH</v>
      </c>
      <c r="D379" s="137">
        <v>7</v>
      </c>
    </row>
    <row r="380" spans="1:5" s="137" customFormat="1" x14ac:dyDescent="0.3">
      <c r="A380" s="134" t="s">
        <v>78</v>
      </c>
      <c r="B380" s="135" t="s">
        <v>73</v>
      </c>
      <c r="C380" s="145" t="str">
        <f t="shared" si="5"/>
        <v>CHSBBP</v>
      </c>
      <c r="D380" s="137">
        <v>8</v>
      </c>
    </row>
    <row r="381" spans="1:5" s="137" customFormat="1" x14ac:dyDescent="0.3">
      <c r="A381" s="134" t="s">
        <v>78</v>
      </c>
      <c r="B381" s="135" t="s">
        <v>87</v>
      </c>
      <c r="C381" s="145" t="str">
        <f t="shared" si="5"/>
        <v>CHSCAJUNDOME</v>
      </c>
      <c r="D381" s="137">
        <v>17</v>
      </c>
    </row>
    <row r="382" spans="1:5" s="137" customFormat="1" x14ac:dyDescent="0.3">
      <c r="A382" s="134" t="s">
        <v>78</v>
      </c>
      <c r="B382" s="135" t="s">
        <v>148</v>
      </c>
      <c r="C382" s="145" t="str">
        <f t="shared" si="5"/>
        <v>CHSCCRC</v>
      </c>
      <c r="D382" s="137">
        <v>10</v>
      </c>
    </row>
    <row r="383" spans="1:5" s="137" customFormat="1" x14ac:dyDescent="0.3">
      <c r="A383" s="134" t="s">
        <v>78</v>
      </c>
      <c r="B383" s="134" t="s">
        <v>75</v>
      </c>
      <c r="C383" s="145" t="str">
        <f t="shared" si="5"/>
        <v>CHSCE</v>
      </c>
      <c r="D383" s="137">
        <v>29</v>
      </c>
    </row>
    <row r="384" spans="1:5" s="137" customFormat="1" x14ac:dyDescent="0.3">
      <c r="A384" s="134" t="s">
        <v>78</v>
      </c>
      <c r="B384" s="134" t="s">
        <v>78</v>
      </c>
      <c r="C384" s="145" t="str">
        <f t="shared" si="5"/>
        <v>CHSCHS</v>
      </c>
      <c r="D384" s="190">
        <v>0</v>
      </c>
    </row>
    <row r="385" spans="1:5" s="137" customFormat="1" x14ac:dyDescent="0.3">
      <c r="A385" s="134" t="s">
        <v>78</v>
      </c>
      <c r="B385" s="134" t="s">
        <v>76</v>
      </c>
      <c r="C385" s="145" t="str">
        <f t="shared" si="5"/>
        <v>CHSCJH</v>
      </c>
      <c r="D385" s="137">
        <v>1</v>
      </c>
    </row>
    <row r="386" spans="1:5" s="137" customFormat="1" x14ac:dyDescent="0.3">
      <c r="A386" s="134" t="s">
        <v>78</v>
      </c>
      <c r="B386" s="134" t="s">
        <v>77</v>
      </c>
      <c r="C386" s="145" t="str">
        <f t="shared" ref="C386:C449" si="6">CONCATENATE(A386,B386)</f>
        <v>CHSCP</v>
      </c>
      <c r="D386" s="137">
        <v>1</v>
      </c>
    </row>
    <row r="387" spans="1:5" s="137" customFormat="1" x14ac:dyDescent="0.3">
      <c r="A387" s="134" t="s">
        <v>78</v>
      </c>
      <c r="B387" s="134" t="s">
        <v>58</v>
      </c>
      <c r="C387" s="145" t="str">
        <f t="shared" si="6"/>
        <v>CHSDEPT/ED-BR</v>
      </c>
      <c r="D387" s="137">
        <v>44</v>
      </c>
    </row>
    <row r="388" spans="1:5" s="137" customFormat="1" x14ac:dyDescent="0.3">
      <c r="A388" s="134" t="s">
        <v>78</v>
      </c>
      <c r="B388" s="134" t="s">
        <v>81</v>
      </c>
      <c r="C388" s="145" t="str">
        <f t="shared" si="6"/>
        <v>CHSELC</v>
      </c>
      <c r="D388" s="137">
        <v>23</v>
      </c>
    </row>
    <row r="389" spans="1:5" s="137" customFormat="1" x14ac:dyDescent="0.3">
      <c r="A389" s="134" t="s">
        <v>78</v>
      </c>
      <c r="B389" s="187" t="s">
        <v>147</v>
      </c>
      <c r="C389" s="187" t="str">
        <f t="shared" si="6"/>
        <v>CHSFEDERAL PROGRAMS &amp; TECHNOLOGY ANNEX</v>
      </c>
      <c r="D389" s="168">
        <v>7</v>
      </c>
      <c r="E389"/>
    </row>
    <row r="390" spans="1:5" s="137" customFormat="1" x14ac:dyDescent="0.3">
      <c r="A390" s="134" t="s">
        <v>78</v>
      </c>
      <c r="B390" s="134" t="s">
        <v>88</v>
      </c>
      <c r="C390" s="145" t="str">
        <f t="shared" si="6"/>
        <v>CHSHILTON-BR</v>
      </c>
      <c r="D390" s="137">
        <v>45</v>
      </c>
    </row>
    <row r="391" spans="1:5" s="137" customFormat="1" x14ac:dyDescent="0.3">
      <c r="A391" s="134" t="s">
        <v>78</v>
      </c>
      <c r="B391" s="134" t="s">
        <v>89</v>
      </c>
      <c r="C391" s="145" t="str">
        <f t="shared" si="6"/>
        <v>CHSHILTON-NEW ORLEANS</v>
      </c>
      <c r="D391" s="137">
        <v>124</v>
      </c>
    </row>
    <row r="392" spans="1:5" s="137" customFormat="1" x14ac:dyDescent="0.3">
      <c r="A392" s="134" t="s">
        <v>78</v>
      </c>
      <c r="B392" s="134" t="s">
        <v>94</v>
      </c>
      <c r="C392" s="145" t="str">
        <f t="shared" si="6"/>
        <v>CHSHILTON-SHREVEPORT</v>
      </c>
      <c r="D392" s="137">
        <v>213</v>
      </c>
    </row>
    <row r="393" spans="1:5" s="137" customFormat="1" x14ac:dyDescent="0.3">
      <c r="A393" s="134" t="s">
        <v>78</v>
      </c>
      <c r="B393" s="134" t="s">
        <v>62</v>
      </c>
      <c r="C393" s="145" t="str">
        <f t="shared" si="6"/>
        <v>CHSIBERIA PSB</v>
      </c>
      <c r="D393" s="137">
        <v>30</v>
      </c>
    </row>
    <row r="394" spans="1:5" s="137" customFormat="1" x14ac:dyDescent="0.3">
      <c r="A394" s="134" t="s">
        <v>78</v>
      </c>
      <c r="B394" s="134" t="s">
        <v>57</v>
      </c>
      <c r="C394" s="145" t="str">
        <f t="shared" si="6"/>
        <v>CHSJCEP</v>
      </c>
      <c r="D394" s="137">
        <v>24</v>
      </c>
    </row>
    <row r="395" spans="1:5" s="137" customFormat="1" x14ac:dyDescent="0.3">
      <c r="A395" s="134" t="s">
        <v>78</v>
      </c>
      <c r="B395" s="134" t="s">
        <v>61</v>
      </c>
      <c r="C395" s="145" t="str">
        <f t="shared" si="6"/>
        <v>CHSLAF PSB</v>
      </c>
      <c r="D395" s="137">
        <v>15</v>
      </c>
    </row>
    <row r="396" spans="1:5" s="137" customFormat="1" x14ac:dyDescent="0.3">
      <c r="A396" s="134" t="s">
        <v>78</v>
      </c>
      <c r="B396" s="134" t="s">
        <v>90</v>
      </c>
      <c r="C396" s="145" t="str">
        <f t="shared" si="6"/>
        <v>CHSL'AUBERGE DU LAC HOTEL&amp;CASINO</v>
      </c>
      <c r="D396" s="137">
        <v>91</v>
      </c>
    </row>
    <row r="397" spans="1:5" s="137" customFormat="1" x14ac:dyDescent="0.3">
      <c r="A397" s="134" t="s">
        <v>78</v>
      </c>
      <c r="B397" s="134" t="s">
        <v>59</v>
      </c>
      <c r="C397" s="145" t="str">
        <f t="shared" si="6"/>
        <v>CHSLSU</v>
      </c>
      <c r="D397" s="137">
        <v>45</v>
      </c>
    </row>
    <row r="398" spans="1:5" s="137" customFormat="1" x14ac:dyDescent="0.3">
      <c r="A398" s="134" t="s">
        <v>78</v>
      </c>
      <c r="B398" t="s">
        <v>149</v>
      </c>
      <c r="C398" s="145" t="str">
        <f t="shared" si="6"/>
        <v>CHSMAINTENANCE</v>
      </c>
      <c r="D398" s="121">
        <v>8</v>
      </c>
      <c r="E398"/>
    </row>
    <row r="399" spans="1:5" s="137" customFormat="1" x14ac:dyDescent="0.3">
      <c r="A399" s="134" t="s">
        <v>78</v>
      </c>
      <c r="B399" s="134" t="s">
        <v>91</v>
      </c>
      <c r="C399" s="145" t="str">
        <f t="shared" si="6"/>
        <v>CHSPARAGON CASINO-MARKSVILLE</v>
      </c>
      <c r="D399" s="137">
        <v>76</v>
      </c>
    </row>
    <row r="400" spans="1:5" s="137" customFormat="1" x14ac:dyDescent="0.3">
      <c r="A400" s="134" t="s">
        <v>78</v>
      </c>
      <c r="B400" s="134" t="s">
        <v>79</v>
      </c>
      <c r="C400" s="145" t="str">
        <f t="shared" si="6"/>
        <v>CHSPM</v>
      </c>
      <c r="D400" s="137">
        <v>17</v>
      </c>
    </row>
    <row r="401" spans="1:5" s="137" customFormat="1" x14ac:dyDescent="0.3">
      <c r="A401" s="134" t="s">
        <v>78</v>
      </c>
      <c r="B401" s="134" t="s">
        <v>80</v>
      </c>
      <c r="C401" s="145" t="str">
        <f t="shared" si="6"/>
        <v>CHSPP</v>
      </c>
      <c r="D401" s="137">
        <v>16</v>
      </c>
    </row>
    <row r="402" spans="1:5" s="137" customFormat="1" x14ac:dyDescent="0.3">
      <c r="A402" s="134" t="s">
        <v>78</v>
      </c>
      <c r="B402" s="134" t="s">
        <v>85</v>
      </c>
      <c r="C402" s="145" t="str">
        <f t="shared" si="6"/>
        <v>CHSSE</v>
      </c>
      <c r="D402" s="137">
        <v>88</v>
      </c>
    </row>
    <row r="403" spans="1:5" s="137" customFormat="1" x14ac:dyDescent="0.3">
      <c r="A403" s="134" t="s">
        <v>78</v>
      </c>
      <c r="B403" s="134" t="s">
        <v>92</v>
      </c>
      <c r="C403" s="145" t="str">
        <f t="shared" si="6"/>
        <v>CHSSHERATON-NEW ORLEANS</v>
      </c>
      <c r="D403" s="137">
        <v>124</v>
      </c>
    </row>
    <row r="404" spans="1:5" s="137" customFormat="1" x14ac:dyDescent="0.3">
      <c r="A404" s="134" t="s">
        <v>78</v>
      </c>
      <c r="B404" s="134" t="s">
        <v>82</v>
      </c>
      <c r="C404" s="145" t="str">
        <f t="shared" si="6"/>
        <v>CHSSMJH</v>
      </c>
      <c r="D404" s="137">
        <v>25</v>
      </c>
    </row>
    <row r="405" spans="1:5" s="137" customFormat="1" x14ac:dyDescent="0.3">
      <c r="A405" s="134" t="s">
        <v>78</v>
      </c>
      <c r="B405" s="134" t="s">
        <v>83</v>
      </c>
      <c r="C405" s="145" t="str">
        <f t="shared" si="6"/>
        <v>CHSSMP</v>
      </c>
      <c r="D405" s="137">
        <v>22</v>
      </c>
    </row>
    <row r="406" spans="1:5" s="137" customFormat="1" x14ac:dyDescent="0.3">
      <c r="A406" s="134" t="s">
        <v>78</v>
      </c>
      <c r="B406" s="134" t="s">
        <v>84</v>
      </c>
      <c r="C406" s="145" t="str">
        <f t="shared" si="6"/>
        <v>CHSSMSH</v>
      </c>
      <c r="D406" s="137">
        <v>22</v>
      </c>
    </row>
    <row r="407" spans="1:5" s="137" customFormat="1" x14ac:dyDescent="0.3">
      <c r="A407" s="134" t="s">
        <v>78</v>
      </c>
      <c r="B407" s="134" t="s">
        <v>86</v>
      </c>
      <c r="C407" s="145" t="str">
        <f t="shared" si="6"/>
        <v>CHSTE</v>
      </c>
      <c r="D407" s="137">
        <v>1</v>
      </c>
    </row>
    <row r="408" spans="1:5" s="137" customFormat="1" x14ac:dyDescent="0.3">
      <c r="A408" s="134" t="s">
        <v>78</v>
      </c>
      <c r="B408" s="134" t="s">
        <v>60</v>
      </c>
      <c r="C408" s="145" t="str">
        <f t="shared" si="6"/>
        <v>CHSULL</v>
      </c>
      <c r="D408" s="137">
        <v>17</v>
      </c>
    </row>
    <row r="409" spans="1:5" s="137" customFormat="1" x14ac:dyDescent="0.3">
      <c r="A409" s="134" t="s">
        <v>78</v>
      </c>
      <c r="B409" s="134" t="s">
        <v>93</v>
      </c>
      <c r="C409" s="145" t="str">
        <f t="shared" si="6"/>
        <v>CHSVERMILLION PSB</v>
      </c>
      <c r="D409" s="143">
        <v>37</v>
      </c>
    </row>
    <row r="410" spans="1:5" s="137" customFormat="1" x14ac:dyDescent="0.3">
      <c r="A410" s="134" t="s">
        <v>76</v>
      </c>
      <c r="B410" s="145" t="s">
        <v>98</v>
      </c>
      <c r="C410" s="145" t="str">
        <f t="shared" si="6"/>
        <v>CJH-</v>
      </c>
      <c r="D410" s="143"/>
    </row>
    <row r="411" spans="1:5" s="137" customFormat="1" x14ac:dyDescent="0.3">
      <c r="A411" s="134" t="s">
        <v>76</v>
      </c>
      <c r="B411" t="s">
        <v>138</v>
      </c>
      <c r="C411" s="145" t="str">
        <f t="shared" si="6"/>
        <v>CJHACADIA PSB</v>
      </c>
      <c r="D411" s="121">
        <v>35</v>
      </c>
      <c r="E411"/>
    </row>
    <row r="412" spans="1:5" s="137" customFormat="1" x14ac:dyDescent="0.3">
      <c r="A412" s="134" t="s">
        <v>76</v>
      </c>
      <c r="B412" s="134" t="s">
        <v>137</v>
      </c>
      <c r="C412" s="145" t="str">
        <f t="shared" si="6"/>
        <v>CJHADMIN BUILDING</v>
      </c>
      <c r="D412" s="137">
        <v>7</v>
      </c>
    </row>
    <row r="413" spans="1:5" s="137" customFormat="1" x14ac:dyDescent="0.3">
      <c r="A413" s="134" t="s">
        <v>76</v>
      </c>
      <c r="B413" s="135" t="s">
        <v>63</v>
      </c>
      <c r="C413" s="145" t="str">
        <f t="shared" si="6"/>
        <v>CJHALEX. CONV. CTR.</v>
      </c>
      <c r="D413" s="137">
        <v>90</v>
      </c>
    </row>
    <row r="414" spans="1:5" s="137" customFormat="1" x14ac:dyDescent="0.3">
      <c r="A414" s="134" t="s">
        <v>76</v>
      </c>
      <c r="B414" s="187" t="s">
        <v>71</v>
      </c>
      <c r="C414" s="145" t="str">
        <f t="shared" si="6"/>
        <v>CJHBBE</v>
      </c>
      <c r="D414" s="137">
        <v>8</v>
      </c>
      <c r="E414"/>
    </row>
    <row r="415" spans="1:5" s="137" customFormat="1" x14ac:dyDescent="0.3">
      <c r="A415" s="134" t="s">
        <v>76</v>
      </c>
      <c r="B415" s="135" t="s">
        <v>74</v>
      </c>
      <c r="C415" s="145" t="str">
        <f t="shared" si="6"/>
        <v>CJHBBHS</v>
      </c>
      <c r="D415" s="137">
        <v>9</v>
      </c>
    </row>
    <row r="416" spans="1:5" s="137" customFormat="1" x14ac:dyDescent="0.3">
      <c r="A416" s="134" t="s">
        <v>76</v>
      </c>
      <c r="B416" s="135" t="s">
        <v>72</v>
      </c>
      <c r="C416" s="145" t="str">
        <f t="shared" si="6"/>
        <v>CJHBBJH</v>
      </c>
      <c r="D416" s="137">
        <v>9</v>
      </c>
    </row>
    <row r="417" spans="1:5" s="137" customFormat="1" x14ac:dyDescent="0.3">
      <c r="A417" s="134" t="s">
        <v>76</v>
      </c>
      <c r="B417" s="135" t="s">
        <v>73</v>
      </c>
      <c r="C417" s="145" t="str">
        <f t="shared" si="6"/>
        <v>CJHBBP</v>
      </c>
      <c r="D417" s="137">
        <v>8</v>
      </c>
    </row>
    <row r="418" spans="1:5" s="137" customFormat="1" x14ac:dyDescent="0.3">
      <c r="A418" s="134" t="s">
        <v>76</v>
      </c>
      <c r="B418" s="135" t="s">
        <v>87</v>
      </c>
      <c r="C418" s="145" t="str">
        <f t="shared" si="6"/>
        <v>CJHCAJUNDOME</v>
      </c>
      <c r="D418" s="137">
        <v>16</v>
      </c>
    </row>
    <row r="419" spans="1:5" s="137" customFormat="1" x14ac:dyDescent="0.3">
      <c r="A419" s="134" t="s">
        <v>76</v>
      </c>
      <c r="B419" s="135" t="s">
        <v>148</v>
      </c>
      <c r="C419" s="145" t="str">
        <f t="shared" si="6"/>
        <v>CJHCCRC</v>
      </c>
      <c r="D419" s="137">
        <v>10</v>
      </c>
    </row>
    <row r="420" spans="1:5" s="137" customFormat="1" x14ac:dyDescent="0.3">
      <c r="A420" s="134" t="s">
        <v>76</v>
      </c>
      <c r="B420" s="134" t="s">
        <v>75</v>
      </c>
      <c r="C420" s="145" t="str">
        <f t="shared" si="6"/>
        <v>CJHCE</v>
      </c>
      <c r="D420" s="137">
        <v>29</v>
      </c>
    </row>
    <row r="421" spans="1:5" s="137" customFormat="1" x14ac:dyDescent="0.3">
      <c r="A421" s="134" t="s">
        <v>76</v>
      </c>
      <c r="B421" s="134" t="s">
        <v>78</v>
      </c>
      <c r="C421" s="145" t="str">
        <f t="shared" si="6"/>
        <v>CJHCHS</v>
      </c>
      <c r="D421" s="137">
        <v>1</v>
      </c>
    </row>
    <row r="422" spans="1:5" s="137" customFormat="1" x14ac:dyDescent="0.3">
      <c r="A422" s="134" t="s">
        <v>76</v>
      </c>
      <c r="B422" s="134" t="s">
        <v>76</v>
      </c>
      <c r="C422" s="145" t="str">
        <f t="shared" si="6"/>
        <v>CJHCJH</v>
      </c>
    </row>
    <row r="423" spans="1:5" s="137" customFormat="1" x14ac:dyDescent="0.3">
      <c r="A423" s="134" t="s">
        <v>76</v>
      </c>
      <c r="B423" s="134" t="s">
        <v>77</v>
      </c>
      <c r="C423" s="145" t="str">
        <f t="shared" si="6"/>
        <v>CJHCP</v>
      </c>
      <c r="D423" s="137">
        <v>0</v>
      </c>
    </row>
    <row r="424" spans="1:5" s="137" customFormat="1" x14ac:dyDescent="0.3">
      <c r="A424" s="134" t="s">
        <v>76</v>
      </c>
      <c r="B424" s="134" t="s">
        <v>58</v>
      </c>
      <c r="C424" s="145" t="str">
        <f t="shared" si="6"/>
        <v>CJHDEPT/ED-BR</v>
      </c>
      <c r="D424" s="137">
        <v>45</v>
      </c>
    </row>
    <row r="425" spans="1:5" s="137" customFormat="1" x14ac:dyDescent="0.3">
      <c r="A425" s="134" t="s">
        <v>76</v>
      </c>
      <c r="B425" s="134" t="s">
        <v>81</v>
      </c>
      <c r="C425" s="145" t="str">
        <f t="shared" si="6"/>
        <v>CJHELC</v>
      </c>
      <c r="D425" s="137">
        <v>23</v>
      </c>
    </row>
    <row r="426" spans="1:5" s="137" customFormat="1" x14ac:dyDescent="0.3">
      <c r="A426" s="134" t="s">
        <v>76</v>
      </c>
      <c r="B426" s="187" t="s">
        <v>147</v>
      </c>
      <c r="C426" s="187" t="str">
        <f t="shared" si="6"/>
        <v>CJHFEDERAL PROGRAMS &amp; TECHNOLOGY ANNEX</v>
      </c>
      <c r="D426" s="168">
        <v>7</v>
      </c>
      <c r="E426"/>
    </row>
    <row r="427" spans="1:5" s="137" customFormat="1" x14ac:dyDescent="0.3">
      <c r="A427" s="134" t="s">
        <v>76</v>
      </c>
      <c r="B427" s="134" t="s">
        <v>88</v>
      </c>
      <c r="C427" s="145" t="str">
        <f t="shared" si="6"/>
        <v>CJHHILTON-BR</v>
      </c>
      <c r="D427" s="137">
        <v>45</v>
      </c>
    </row>
    <row r="428" spans="1:5" s="137" customFormat="1" x14ac:dyDescent="0.3">
      <c r="A428" s="134" t="s">
        <v>76</v>
      </c>
      <c r="B428" s="134" t="s">
        <v>89</v>
      </c>
      <c r="C428" s="145" t="str">
        <f t="shared" si="6"/>
        <v>CJHHILTON-NEW ORLEANS</v>
      </c>
      <c r="D428" s="137">
        <v>124</v>
      </c>
    </row>
    <row r="429" spans="1:5" s="137" customFormat="1" x14ac:dyDescent="0.3">
      <c r="A429" s="134" t="s">
        <v>76</v>
      </c>
      <c r="B429" s="134" t="s">
        <v>94</v>
      </c>
      <c r="C429" s="145" t="str">
        <f t="shared" si="6"/>
        <v>CJHHILTON-SHREVEPORT</v>
      </c>
      <c r="D429" s="137">
        <v>213</v>
      </c>
    </row>
    <row r="430" spans="1:5" s="137" customFormat="1" x14ac:dyDescent="0.3">
      <c r="A430" s="134" t="s">
        <v>76</v>
      </c>
      <c r="B430" s="134" t="s">
        <v>62</v>
      </c>
      <c r="C430" s="145" t="str">
        <f t="shared" si="6"/>
        <v>CJHIBERIA PSB</v>
      </c>
      <c r="D430" s="137">
        <v>30</v>
      </c>
    </row>
    <row r="431" spans="1:5" s="137" customFormat="1" x14ac:dyDescent="0.3">
      <c r="A431" s="134" t="s">
        <v>76</v>
      </c>
      <c r="B431" s="134" t="s">
        <v>57</v>
      </c>
      <c r="C431" s="145" t="str">
        <f t="shared" si="6"/>
        <v>CJHJCEP</v>
      </c>
      <c r="D431" s="137">
        <v>23</v>
      </c>
    </row>
    <row r="432" spans="1:5" s="137" customFormat="1" x14ac:dyDescent="0.3">
      <c r="A432" s="134" t="s">
        <v>76</v>
      </c>
      <c r="B432" s="134" t="s">
        <v>61</v>
      </c>
      <c r="C432" s="145" t="str">
        <f t="shared" si="6"/>
        <v>CJHLAF PSB</v>
      </c>
      <c r="D432" s="137">
        <v>16</v>
      </c>
    </row>
    <row r="433" spans="1:5" s="137" customFormat="1" x14ac:dyDescent="0.3">
      <c r="A433" s="134" t="s">
        <v>76</v>
      </c>
      <c r="B433" s="134" t="s">
        <v>90</v>
      </c>
      <c r="C433" s="145" t="str">
        <f t="shared" si="6"/>
        <v>CJHL'AUBERGE DU LAC HOTEL&amp;CASINO</v>
      </c>
      <c r="D433" s="137">
        <v>91</v>
      </c>
    </row>
    <row r="434" spans="1:5" s="137" customFormat="1" x14ac:dyDescent="0.3">
      <c r="A434" s="134" t="s">
        <v>76</v>
      </c>
      <c r="B434" s="134" t="s">
        <v>59</v>
      </c>
      <c r="C434" s="145" t="str">
        <f t="shared" si="6"/>
        <v>CJHLSU</v>
      </c>
      <c r="D434" s="137">
        <v>46</v>
      </c>
    </row>
    <row r="435" spans="1:5" s="137" customFormat="1" x14ac:dyDescent="0.3">
      <c r="A435" s="134" t="s">
        <v>76</v>
      </c>
      <c r="B435" t="s">
        <v>149</v>
      </c>
      <c r="C435" s="145" t="str">
        <f t="shared" si="6"/>
        <v>CJHMAINTENANCE</v>
      </c>
      <c r="D435" s="121">
        <v>8</v>
      </c>
      <c r="E435"/>
    </row>
    <row r="436" spans="1:5" s="137" customFormat="1" x14ac:dyDescent="0.3">
      <c r="A436" s="134" t="s">
        <v>76</v>
      </c>
      <c r="B436" s="134" t="s">
        <v>91</v>
      </c>
      <c r="C436" s="145" t="str">
        <f t="shared" si="6"/>
        <v>CJHPARAGON CASINO-MARKSVILLE</v>
      </c>
      <c r="D436" s="137">
        <v>76</v>
      </c>
    </row>
    <row r="437" spans="1:5" s="137" customFormat="1" x14ac:dyDescent="0.3">
      <c r="A437" s="134" t="s">
        <v>76</v>
      </c>
      <c r="B437" s="134" t="s">
        <v>79</v>
      </c>
      <c r="C437" s="145" t="str">
        <f t="shared" si="6"/>
        <v>CJHPM</v>
      </c>
      <c r="D437" s="137">
        <v>17</v>
      </c>
    </row>
    <row r="438" spans="1:5" s="137" customFormat="1" x14ac:dyDescent="0.3">
      <c r="A438" s="134" t="s">
        <v>76</v>
      </c>
      <c r="B438" s="134" t="s">
        <v>80</v>
      </c>
      <c r="C438" s="145" t="str">
        <f t="shared" si="6"/>
        <v>CJHPP</v>
      </c>
      <c r="D438" s="137">
        <v>16</v>
      </c>
    </row>
    <row r="439" spans="1:5" s="137" customFormat="1" x14ac:dyDescent="0.3">
      <c r="A439" s="134" t="s">
        <v>76</v>
      </c>
      <c r="B439" s="134" t="s">
        <v>85</v>
      </c>
      <c r="C439" s="145" t="str">
        <f t="shared" si="6"/>
        <v>CJHSE</v>
      </c>
      <c r="D439" s="137">
        <v>88</v>
      </c>
    </row>
    <row r="440" spans="1:5" s="137" customFormat="1" x14ac:dyDescent="0.3">
      <c r="A440" s="134" t="s">
        <v>76</v>
      </c>
      <c r="B440" s="134" t="s">
        <v>92</v>
      </c>
      <c r="C440" s="145" t="str">
        <f t="shared" si="6"/>
        <v>CJHSHERATON-NEW ORLEANS</v>
      </c>
      <c r="D440" s="137">
        <v>124</v>
      </c>
    </row>
    <row r="441" spans="1:5" s="137" customFormat="1" x14ac:dyDescent="0.3">
      <c r="A441" s="134" t="s">
        <v>76</v>
      </c>
      <c r="B441" s="134" t="s">
        <v>82</v>
      </c>
      <c r="C441" s="145" t="str">
        <f t="shared" si="6"/>
        <v>CJHSMJH</v>
      </c>
      <c r="D441" s="137">
        <v>22</v>
      </c>
    </row>
    <row r="442" spans="1:5" s="137" customFormat="1" x14ac:dyDescent="0.3">
      <c r="A442" s="134" t="s">
        <v>76</v>
      </c>
      <c r="B442" s="134" t="s">
        <v>83</v>
      </c>
      <c r="C442" s="145" t="str">
        <f t="shared" si="6"/>
        <v>CJHSMP</v>
      </c>
      <c r="D442" s="137">
        <v>22</v>
      </c>
    </row>
    <row r="443" spans="1:5" s="137" customFormat="1" x14ac:dyDescent="0.3">
      <c r="A443" s="134" t="s">
        <v>76</v>
      </c>
      <c r="B443" s="134" t="s">
        <v>84</v>
      </c>
      <c r="C443" s="145" t="str">
        <f t="shared" si="6"/>
        <v>CJHSMSH</v>
      </c>
      <c r="D443" s="137">
        <v>22</v>
      </c>
    </row>
    <row r="444" spans="1:5" s="137" customFormat="1" x14ac:dyDescent="0.3">
      <c r="A444" s="134" t="s">
        <v>76</v>
      </c>
      <c r="B444" s="134" t="s">
        <v>86</v>
      </c>
      <c r="C444" s="145" t="str">
        <f t="shared" si="6"/>
        <v>CJHTE</v>
      </c>
      <c r="D444" s="137">
        <v>1</v>
      </c>
    </row>
    <row r="445" spans="1:5" s="137" customFormat="1" x14ac:dyDescent="0.3">
      <c r="A445" s="134" t="s">
        <v>76</v>
      </c>
      <c r="B445" s="134" t="s">
        <v>60</v>
      </c>
      <c r="C445" s="145" t="str">
        <f t="shared" si="6"/>
        <v>CJHULL</v>
      </c>
      <c r="D445" s="137">
        <v>16</v>
      </c>
    </row>
    <row r="446" spans="1:5" s="137" customFormat="1" x14ac:dyDescent="0.3">
      <c r="A446" s="134" t="s">
        <v>76</v>
      </c>
      <c r="B446" s="134" t="s">
        <v>93</v>
      </c>
      <c r="C446" s="145" t="str">
        <f t="shared" si="6"/>
        <v>CJHVERMILLION PSB</v>
      </c>
      <c r="D446" s="136">
        <v>37</v>
      </c>
    </row>
    <row r="447" spans="1:5" s="137" customFormat="1" x14ac:dyDescent="0.3">
      <c r="A447" s="134" t="s">
        <v>77</v>
      </c>
      <c r="B447" s="145" t="s">
        <v>98</v>
      </c>
      <c r="C447" s="145" t="str">
        <f t="shared" si="6"/>
        <v>CP-</v>
      </c>
      <c r="D447" s="136"/>
    </row>
    <row r="448" spans="1:5" s="137" customFormat="1" x14ac:dyDescent="0.3">
      <c r="A448" s="134" t="s">
        <v>77</v>
      </c>
      <c r="B448" t="s">
        <v>138</v>
      </c>
      <c r="C448" s="145" t="str">
        <f t="shared" si="6"/>
        <v>CPACADIA PSB</v>
      </c>
      <c r="D448" s="121">
        <v>35</v>
      </c>
      <c r="E448"/>
    </row>
    <row r="449" spans="1:5" s="137" customFormat="1" x14ac:dyDescent="0.3">
      <c r="A449" s="134" t="s">
        <v>77</v>
      </c>
      <c r="B449" s="134" t="s">
        <v>137</v>
      </c>
      <c r="C449" s="145" t="str">
        <f t="shared" si="6"/>
        <v>CPADMIN BUILDING</v>
      </c>
      <c r="D449" s="137">
        <v>7</v>
      </c>
    </row>
    <row r="450" spans="1:5" s="137" customFormat="1" x14ac:dyDescent="0.3">
      <c r="A450" s="134" t="s">
        <v>77</v>
      </c>
      <c r="B450" s="135" t="s">
        <v>63</v>
      </c>
      <c r="C450" s="145" t="str">
        <f t="shared" ref="C450:C513" si="7">CONCATENATE(A450,B450)</f>
        <v>CPALEX. CONV. CTR.</v>
      </c>
      <c r="D450" s="137">
        <v>90</v>
      </c>
    </row>
    <row r="451" spans="1:5" s="137" customFormat="1" x14ac:dyDescent="0.3">
      <c r="A451" s="134" t="s">
        <v>77</v>
      </c>
      <c r="B451" s="187" t="s">
        <v>71</v>
      </c>
      <c r="C451" s="145" t="str">
        <f t="shared" si="7"/>
        <v>CPBBE</v>
      </c>
      <c r="D451" s="137">
        <v>8</v>
      </c>
      <c r="E451"/>
    </row>
    <row r="452" spans="1:5" s="137" customFormat="1" x14ac:dyDescent="0.3">
      <c r="A452" s="134" t="s">
        <v>77</v>
      </c>
      <c r="B452" s="135" t="s">
        <v>74</v>
      </c>
      <c r="C452" s="145" t="str">
        <f t="shared" si="7"/>
        <v>CPBBHS</v>
      </c>
      <c r="D452" s="137">
        <v>9</v>
      </c>
    </row>
    <row r="453" spans="1:5" s="137" customFormat="1" x14ac:dyDescent="0.3">
      <c r="A453" s="134" t="s">
        <v>77</v>
      </c>
      <c r="B453" s="135" t="s">
        <v>72</v>
      </c>
      <c r="C453" s="145" t="str">
        <f t="shared" si="7"/>
        <v>CPBBJH</v>
      </c>
      <c r="D453" s="137">
        <v>9</v>
      </c>
    </row>
    <row r="454" spans="1:5" s="137" customFormat="1" x14ac:dyDescent="0.3">
      <c r="A454" s="134" t="s">
        <v>77</v>
      </c>
      <c r="B454" s="135" t="s">
        <v>73</v>
      </c>
      <c r="C454" s="145" t="str">
        <f t="shared" si="7"/>
        <v>CPBBP</v>
      </c>
      <c r="D454" s="137">
        <v>8</v>
      </c>
    </row>
    <row r="455" spans="1:5" s="137" customFormat="1" x14ac:dyDescent="0.3">
      <c r="A455" s="134" t="s">
        <v>77</v>
      </c>
      <c r="B455" s="135" t="s">
        <v>87</v>
      </c>
      <c r="C455" s="145" t="str">
        <f t="shared" si="7"/>
        <v>CPCAJUNDOME</v>
      </c>
      <c r="D455" s="137">
        <v>16</v>
      </c>
    </row>
    <row r="456" spans="1:5" s="137" customFormat="1" x14ac:dyDescent="0.3">
      <c r="A456" s="134" t="s">
        <v>77</v>
      </c>
      <c r="B456" s="135" t="s">
        <v>148</v>
      </c>
      <c r="C456" s="145" t="str">
        <f t="shared" si="7"/>
        <v>CPCCRC</v>
      </c>
      <c r="D456" s="137">
        <v>10</v>
      </c>
    </row>
    <row r="457" spans="1:5" s="137" customFormat="1" x14ac:dyDescent="0.3">
      <c r="A457" s="134" t="s">
        <v>77</v>
      </c>
      <c r="B457" s="134" t="s">
        <v>75</v>
      </c>
      <c r="C457" s="145" t="str">
        <f t="shared" si="7"/>
        <v>CPCE</v>
      </c>
      <c r="D457" s="137">
        <v>29</v>
      </c>
    </row>
    <row r="458" spans="1:5" s="137" customFormat="1" x14ac:dyDescent="0.3">
      <c r="A458" s="134" t="s">
        <v>77</v>
      </c>
      <c r="B458" s="134" t="s">
        <v>78</v>
      </c>
      <c r="C458" s="145" t="str">
        <f t="shared" si="7"/>
        <v>CPCHS</v>
      </c>
      <c r="D458" s="137">
        <v>1</v>
      </c>
    </row>
    <row r="459" spans="1:5" s="137" customFormat="1" x14ac:dyDescent="0.3">
      <c r="A459" s="134" t="s">
        <v>77</v>
      </c>
      <c r="B459" s="134" t="s">
        <v>76</v>
      </c>
      <c r="C459" s="145" t="str">
        <f t="shared" si="7"/>
        <v>CPCJH</v>
      </c>
      <c r="D459" s="137">
        <v>0</v>
      </c>
    </row>
    <row r="460" spans="1:5" s="137" customFormat="1" x14ac:dyDescent="0.3">
      <c r="A460" s="134" t="s">
        <v>77</v>
      </c>
      <c r="B460" s="134" t="s">
        <v>77</v>
      </c>
      <c r="C460" s="145" t="str">
        <f t="shared" si="7"/>
        <v>CPCP</v>
      </c>
    </row>
    <row r="461" spans="1:5" s="137" customFormat="1" x14ac:dyDescent="0.3">
      <c r="A461" s="134" t="s">
        <v>77</v>
      </c>
      <c r="B461" s="134" t="s">
        <v>58</v>
      </c>
      <c r="C461" s="145" t="str">
        <f t="shared" si="7"/>
        <v>CPDEPT/ED-BR</v>
      </c>
      <c r="D461" s="137">
        <v>45</v>
      </c>
    </row>
    <row r="462" spans="1:5" s="137" customFormat="1" x14ac:dyDescent="0.3">
      <c r="A462" s="134" t="s">
        <v>77</v>
      </c>
      <c r="B462" s="134" t="s">
        <v>81</v>
      </c>
      <c r="C462" s="145" t="str">
        <f t="shared" si="7"/>
        <v>CPELC</v>
      </c>
      <c r="D462" s="137">
        <v>23</v>
      </c>
    </row>
    <row r="463" spans="1:5" s="137" customFormat="1" x14ac:dyDescent="0.3">
      <c r="A463" s="134" t="s">
        <v>77</v>
      </c>
      <c r="B463" s="187" t="s">
        <v>147</v>
      </c>
      <c r="C463" s="187" t="str">
        <f t="shared" si="7"/>
        <v>CPFEDERAL PROGRAMS &amp; TECHNOLOGY ANNEX</v>
      </c>
      <c r="D463" s="168">
        <v>7</v>
      </c>
      <c r="E463"/>
    </row>
    <row r="464" spans="1:5" s="137" customFormat="1" x14ac:dyDescent="0.3">
      <c r="A464" s="134" t="s">
        <v>77</v>
      </c>
      <c r="B464" s="134" t="s">
        <v>88</v>
      </c>
      <c r="C464" s="145" t="str">
        <f t="shared" si="7"/>
        <v>CPHILTON-BR</v>
      </c>
      <c r="D464" s="137">
        <v>45</v>
      </c>
    </row>
    <row r="465" spans="1:5" s="137" customFormat="1" x14ac:dyDescent="0.3">
      <c r="A465" s="134" t="s">
        <v>77</v>
      </c>
      <c r="B465" s="134" t="s">
        <v>89</v>
      </c>
      <c r="C465" s="145" t="str">
        <f t="shared" si="7"/>
        <v>CPHILTON-NEW ORLEANS</v>
      </c>
      <c r="D465" s="137">
        <v>124</v>
      </c>
    </row>
    <row r="466" spans="1:5" s="137" customFormat="1" x14ac:dyDescent="0.3">
      <c r="A466" s="134" t="s">
        <v>77</v>
      </c>
      <c r="B466" s="134" t="s">
        <v>94</v>
      </c>
      <c r="C466" s="145" t="str">
        <f t="shared" si="7"/>
        <v>CPHILTON-SHREVEPORT</v>
      </c>
      <c r="D466" s="137">
        <v>213</v>
      </c>
    </row>
    <row r="467" spans="1:5" s="137" customFormat="1" x14ac:dyDescent="0.3">
      <c r="A467" s="134" t="s">
        <v>77</v>
      </c>
      <c r="B467" s="134" t="s">
        <v>62</v>
      </c>
      <c r="C467" s="145" t="str">
        <f t="shared" si="7"/>
        <v>CPIBERIA PSB</v>
      </c>
      <c r="D467" s="137">
        <v>30</v>
      </c>
    </row>
    <row r="468" spans="1:5" s="137" customFormat="1" x14ac:dyDescent="0.3">
      <c r="A468" s="134" t="s">
        <v>77</v>
      </c>
      <c r="B468" s="134" t="s">
        <v>57</v>
      </c>
      <c r="C468" s="145" t="str">
        <f t="shared" si="7"/>
        <v>CPJCEP</v>
      </c>
      <c r="D468" s="137">
        <v>23</v>
      </c>
    </row>
    <row r="469" spans="1:5" s="137" customFormat="1" x14ac:dyDescent="0.3">
      <c r="A469" s="134" t="s">
        <v>77</v>
      </c>
      <c r="B469" s="134" t="s">
        <v>61</v>
      </c>
      <c r="C469" s="145" t="str">
        <f t="shared" si="7"/>
        <v>CPLAF PSB</v>
      </c>
      <c r="D469" s="137">
        <v>16</v>
      </c>
    </row>
    <row r="470" spans="1:5" s="137" customFormat="1" x14ac:dyDescent="0.3">
      <c r="A470" s="134" t="s">
        <v>77</v>
      </c>
      <c r="B470" s="134" t="s">
        <v>90</v>
      </c>
      <c r="C470" s="145" t="str">
        <f t="shared" si="7"/>
        <v>CPL'AUBERGE DU LAC HOTEL&amp;CASINO</v>
      </c>
      <c r="D470" s="137">
        <v>91</v>
      </c>
    </row>
    <row r="471" spans="1:5" s="137" customFormat="1" x14ac:dyDescent="0.3">
      <c r="A471" s="134" t="s">
        <v>77</v>
      </c>
      <c r="B471" s="134" t="s">
        <v>59</v>
      </c>
      <c r="C471" s="145" t="str">
        <f t="shared" si="7"/>
        <v>CPLSU</v>
      </c>
      <c r="D471" s="137">
        <v>46</v>
      </c>
    </row>
    <row r="472" spans="1:5" s="137" customFormat="1" x14ac:dyDescent="0.3">
      <c r="A472" s="134" t="s">
        <v>77</v>
      </c>
      <c r="B472" t="s">
        <v>149</v>
      </c>
      <c r="C472" s="145" t="str">
        <f t="shared" si="7"/>
        <v>CPMAINTENANCE</v>
      </c>
      <c r="D472" s="121">
        <v>10</v>
      </c>
      <c r="E472"/>
    </row>
    <row r="473" spans="1:5" s="137" customFormat="1" x14ac:dyDescent="0.3">
      <c r="A473" s="134" t="s">
        <v>77</v>
      </c>
      <c r="B473" s="134" t="s">
        <v>91</v>
      </c>
      <c r="C473" s="145" t="str">
        <f t="shared" si="7"/>
        <v>CPPARAGON CASINO-MARKSVILLE</v>
      </c>
      <c r="D473" s="137">
        <v>76</v>
      </c>
    </row>
    <row r="474" spans="1:5" s="137" customFormat="1" x14ac:dyDescent="0.3">
      <c r="A474" s="134" t="s">
        <v>77</v>
      </c>
      <c r="B474" s="134" t="s">
        <v>79</v>
      </c>
      <c r="C474" s="145" t="str">
        <f t="shared" si="7"/>
        <v>CPPM</v>
      </c>
      <c r="D474" s="137">
        <v>17</v>
      </c>
    </row>
    <row r="475" spans="1:5" s="137" customFormat="1" x14ac:dyDescent="0.3">
      <c r="A475" s="134" t="s">
        <v>77</v>
      </c>
      <c r="B475" s="134" t="s">
        <v>80</v>
      </c>
      <c r="C475" s="145" t="str">
        <f t="shared" si="7"/>
        <v>CPPP</v>
      </c>
      <c r="D475" s="137">
        <v>16</v>
      </c>
    </row>
    <row r="476" spans="1:5" s="137" customFormat="1" x14ac:dyDescent="0.3">
      <c r="A476" s="134" t="s">
        <v>77</v>
      </c>
      <c r="B476" s="134" t="s">
        <v>85</v>
      </c>
      <c r="C476" s="145" t="str">
        <f t="shared" si="7"/>
        <v>CPSE</v>
      </c>
      <c r="D476" s="137">
        <v>88</v>
      </c>
    </row>
    <row r="477" spans="1:5" s="137" customFormat="1" x14ac:dyDescent="0.3">
      <c r="A477" s="134" t="s">
        <v>77</v>
      </c>
      <c r="B477" s="134" t="s">
        <v>92</v>
      </c>
      <c r="C477" s="145" t="str">
        <f t="shared" si="7"/>
        <v>CPSHERATON-NEW ORLEANS</v>
      </c>
      <c r="D477" s="137">
        <v>124</v>
      </c>
    </row>
    <row r="478" spans="1:5" s="137" customFormat="1" x14ac:dyDescent="0.3">
      <c r="A478" s="134" t="s">
        <v>77</v>
      </c>
      <c r="B478" s="134" t="s">
        <v>82</v>
      </c>
      <c r="C478" s="145" t="str">
        <f t="shared" si="7"/>
        <v>CPSMJH</v>
      </c>
      <c r="D478" s="137">
        <v>22</v>
      </c>
    </row>
    <row r="479" spans="1:5" s="137" customFormat="1" x14ac:dyDescent="0.3">
      <c r="A479" s="134" t="s">
        <v>77</v>
      </c>
      <c r="B479" s="134" t="s">
        <v>83</v>
      </c>
      <c r="C479" s="145" t="str">
        <f t="shared" si="7"/>
        <v>CPSMP</v>
      </c>
      <c r="D479" s="137">
        <v>22</v>
      </c>
    </row>
    <row r="480" spans="1:5" s="137" customFormat="1" x14ac:dyDescent="0.3">
      <c r="A480" s="134" t="s">
        <v>77</v>
      </c>
      <c r="B480" s="134" t="s">
        <v>84</v>
      </c>
      <c r="C480" s="145" t="str">
        <f t="shared" si="7"/>
        <v>CPSMSH</v>
      </c>
      <c r="D480" s="137">
        <v>22</v>
      </c>
    </row>
    <row r="481" spans="1:5" s="137" customFormat="1" x14ac:dyDescent="0.3">
      <c r="A481" s="134" t="s">
        <v>77</v>
      </c>
      <c r="B481" s="134" t="s">
        <v>86</v>
      </c>
      <c r="C481" s="145" t="str">
        <f t="shared" si="7"/>
        <v>CPTE</v>
      </c>
      <c r="D481" s="137">
        <v>1</v>
      </c>
    </row>
    <row r="482" spans="1:5" s="137" customFormat="1" x14ac:dyDescent="0.3">
      <c r="A482" s="134" t="s">
        <v>77</v>
      </c>
      <c r="B482" s="134" t="s">
        <v>60</v>
      </c>
      <c r="C482" s="145" t="str">
        <f t="shared" si="7"/>
        <v>CPULL</v>
      </c>
      <c r="D482" s="137">
        <v>16</v>
      </c>
    </row>
    <row r="483" spans="1:5" s="137" customFormat="1" x14ac:dyDescent="0.3">
      <c r="A483" s="134" t="s">
        <v>77</v>
      </c>
      <c r="B483" s="134" t="s">
        <v>93</v>
      </c>
      <c r="C483" s="145" t="str">
        <f t="shared" si="7"/>
        <v>CPVERMILLION PSB</v>
      </c>
      <c r="D483" s="143">
        <v>37</v>
      </c>
    </row>
    <row r="484" spans="1:5" s="137" customFormat="1" x14ac:dyDescent="0.3">
      <c r="A484" s="134" t="s">
        <v>58</v>
      </c>
      <c r="B484" s="145" t="s">
        <v>98</v>
      </c>
      <c r="C484" s="145" t="str">
        <f t="shared" si="7"/>
        <v>DEPT/ED-BR-</v>
      </c>
      <c r="D484" s="143"/>
    </row>
    <row r="485" spans="1:5" s="137" customFormat="1" x14ac:dyDescent="0.3">
      <c r="A485" s="134" t="s">
        <v>58</v>
      </c>
      <c r="B485" t="s">
        <v>138</v>
      </c>
      <c r="C485" s="145" t="str">
        <f t="shared" si="7"/>
        <v>DEPT/ED-BRACADIA PSB</v>
      </c>
      <c r="D485" s="121">
        <v>77</v>
      </c>
      <c r="E485"/>
    </row>
    <row r="486" spans="1:5" s="137" customFormat="1" x14ac:dyDescent="0.3">
      <c r="A486" s="134" t="s">
        <v>58</v>
      </c>
      <c r="B486" s="134" t="s">
        <v>137</v>
      </c>
      <c r="C486" s="145" t="str">
        <f t="shared" si="7"/>
        <v>DEPT/ED-BRADMIN BUILDING</v>
      </c>
      <c r="D486" s="137">
        <v>49</v>
      </c>
    </row>
    <row r="487" spans="1:5" s="137" customFormat="1" x14ac:dyDescent="0.3">
      <c r="A487" s="134" t="s">
        <v>58</v>
      </c>
      <c r="B487" s="135" t="s">
        <v>63</v>
      </c>
      <c r="C487" s="145" t="str">
        <f t="shared" si="7"/>
        <v>DEPT/ED-BRALEX. CONV. CTR.</v>
      </c>
      <c r="D487" s="137">
        <v>141</v>
      </c>
    </row>
    <row r="488" spans="1:5" s="137" customFormat="1" x14ac:dyDescent="0.3">
      <c r="A488" s="134" t="s">
        <v>58</v>
      </c>
      <c r="B488" s="187" t="s">
        <v>71</v>
      </c>
      <c r="C488" s="145" t="str">
        <f t="shared" si="7"/>
        <v>DEPT/ED-BRBBE</v>
      </c>
      <c r="D488" s="137">
        <v>46</v>
      </c>
      <c r="E488"/>
    </row>
    <row r="489" spans="1:5" s="137" customFormat="1" x14ac:dyDescent="0.3">
      <c r="A489" s="134" t="s">
        <v>58</v>
      </c>
      <c r="B489" s="135" t="s">
        <v>74</v>
      </c>
      <c r="C489" s="145" t="str">
        <f t="shared" si="7"/>
        <v>DEPT/ED-BRBBHS</v>
      </c>
      <c r="D489" s="137">
        <v>47</v>
      </c>
    </row>
    <row r="490" spans="1:5" s="137" customFormat="1" x14ac:dyDescent="0.3">
      <c r="A490" s="134" t="s">
        <v>58</v>
      </c>
      <c r="B490" s="135" t="s">
        <v>72</v>
      </c>
      <c r="C490" s="145" t="str">
        <f t="shared" si="7"/>
        <v>DEPT/ED-BRBBJH</v>
      </c>
      <c r="D490" s="137">
        <v>47</v>
      </c>
    </row>
    <row r="491" spans="1:5" s="137" customFormat="1" x14ac:dyDescent="0.3">
      <c r="A491" s="134" t="s">
        <v>58</v>
      </c>
      <c r="B491" s="135" t="s">
        <v>73</v>
      </c>
      <c r="C491" s="145" t="str">
        <f t="shared" si="7"/>
        <v>DEPT/ED-BRBBP</v>
      </c>
      <c r="D491" s="137">
        <v>46</v>
      </c>
    </row>
    <row r="492" spans="1:5" s="137" customFormat="1" x14ac:dyDescent="0.3">
      <c r="A492" s="134" t="s">
        <v>58</v>
      </c>
      <c r="B492" s="135" t="s">
        <v>87</v>
      </c>
      <c r="C492" s="145" t="str">
        <f t="shared" si="7"/>
        <v>DEPT/ED-BRCAJUNDOME</v>
      </c>
      <c r="D492" s="137">
        <v>60</v>
      </c>
    </row>
    <row r="493" spans="1:5" s="137" customFormat="1" x14ac:dyDescent="0.3">
      <c r="A493" s="134" t="s">
        <v>58</v>
      </c>
      <c r="B493" s="135" t="s">
        <v>148</v>
      </c>
      <c r="C493" s="145" t="str">
        <f t="shared" si="7"/>
        <v>DEPT/ED-BRCCRC</v>
      </c>
      <c r="D493" s="137">
        <v>47</v>
      </c>
    </row>
    <row r="494" spans="1:5" s="137" customFormat="1" x14ac:dyDescent="0.3">
      <c r="A494" s="134" t="s">
        <v>58</v>
      </c>
      <c r="B494" s="134" t="s">
        <v>75</v>
      </c>
      <c r="C494" s="145" t="str">
        <f t="shared" si="7"/>
        <v>DEPT/ED-BRCE</v>
      </c>
      <c r="D494" s="137">
        <v>67</v>
      </c>
    </row>
    <row r="495" spans="1:5" s="137" customFormat="1" x14ac:dyDescent="0.3">
      <c r="A495" s="134" t="s">
        <v>58</v>
      </c>
      <c r="B495" s="134" t="s">
        <v>78</v>
      </c>
      <c r="C495" s="145" t="str">
        <f t="shared" si="7"/>
        <v>DEPT/ED-BRCHS</v>
      </c>
      <c r="D495" s="137">
        <v>44</v>
      </c>
    </row>
    <row r="496" spans="1:5" s="137" customFormat="1" x14ac:dyDescent="0.3">
      <c r="A496" s="134" t="s">
        <v>58</v>
      </c>
      <c r="B496" s="134" t="s">
        <v>76</v>
      </c>
      <c r="C496" s="145" t="str">
        <f t="shared" si="7"/>
        <v>DEPT/ED-BRCJH</v>
      </c>
      <c r="D496" s="137">
        <v>45</v>
      </c>
    </row>
    <row r="497" spans="1:5" s="137" customFormat="1" x14ac:dyDescent="0.3">
      <c r="A497" s="134" t="s">
        <v>58</v>
      </c>
      <c r="B497" s="134" t="s">
        <v>77</v>
      </c>
      <c r="C497" s="145" t="str">
        <f t="shared" si="7"/>
        <v>DEPT/ED-BRCP</v>
      </c>
      <c r="D497" s="137">
        <v>45</v>
      </c>
    </row>
    <row r="498" spans="1:5" s="137" customFormat="1" x14ac:dyDescent="0.3">
      <c r="A498" s="134" t="s">
        <v>58</v>
      </c>
      <c r="B498" s="134" t="s">
        <v>58</v>
      </c>
      <c r="C498" s="145" t="str">
        <f t="shared" si="7"/>
        <v>DEPT/ED-BRDEPT/ED-BR</v>
      </c>
    </row>
    <row r="499" spans="1:5" s="137" customFormat="1" x14ac:dyDescent="0.3">
      <c r="A499" s="134" t="s">
        <v>58</v>
      </c>
      <c r="B499" s="134" t="s">
        <v>81</v>
      </c>
      <c r="C499" s="145" t="str">
        <f t="shared" si="7"/>
        <v>DEPT/ED-BRELC</v>
      </c>
      <c r="D499" s="137">
        <v>61</v>
      </c>
    </row>
    <row r="500" spans="1:5" s="137" customFormat="1" x14ac:dyDescent="0.3">
      <c r="A500" s="134" t="s">
        <v>58</v>
      </c>
      <c r="B500" s="187" t="s">
        <v>147</v>
      </c>
      <c r="C500" s="187" t="str">
        <f t="shared" si="7"/>
        <v>DEPT/ED-BRFEDERAL PROGRAMS &amp; TECHNOLOGY ANNEX</v>
      </c>
      <c r="D500" s="168">
        <v>49</v>
      </c>
      <c r="E500"/>
    </row>
    <row r="501" spans="1:5" s="137" customFormat="1" x14ac:dyDescent="0.3">
      <c r="A501" s="134" t="s">
        <v>58</v>
      </c>
      <c r="B501" s="134" t="s">
        <v>88</v>
      </c>
      <c r="C501" s="145" t="str">
        <f t="shared" si="7"/>
        <v>DEPT/ED-BRHILTON-BR</v>
      </c>
      <c r="D501" s="137">
        <v>1</v>
      </c>
    </row>
    <row r="502" spans="1:5" s="137" customFormat="1" x14ac:dyDescent="0.3">
      <c r="A502" s="134" t="s">
        <v>58</v>
      </c>
      <c r="B502" s="134" t="s">
        <v>89</v>
      </c>
      <c r="C502" s="145" t="str">
        <f t="shared" si="7"/>
        <v>DEPT/ED-BRHILTON-NEW ORLEANS</v>
      </c>
      <c r="D502" s="137">
        <v>83</v>
      </c>
    </row>
    <row r="503" spans="1:5" s="137" customFormat="1" x14ac:dyDescent="0.3">
      <c r="A503" s="134" t="s">
        <v>58</v>
      </c>
      <c r="B503" s="134" t="s">
        <v>94</v>
      </c>
      <c r="C503" s="145" t="str">
        <f t="shared" si="7"/>
        <v>DEPT/ED-BRHILTON-SHREVEPORT</v>
      </c>
      <c r="D503" s="137">
        <v>263</v>
      </c>
    </row>
    <row r="504" spans="1:5" s="137" customFormat="1" x14ac:dyDescent="0.3">
      <c r="A504" s="134" t="s">
        <v>58</v>
      </c>
      <c r="B504" s="134" t="s">
        <v>62</v>
      </c>
      <c r="C504" s="145" t="str">
        <f t="shared" si="7"/>
        <v>DEPT/ED-BRIBERIA PSB</v>
      </c>
      <c r="D504" s="137">
        <v>76</v>
      </c>
    </row>
    <row r="505" spans="1:5" s="137" customFormat="1" x14ac:dyDescent="0.3">
      <c r="A505" s="134" t="s">
        <v>58</v>
      </c>
      <c r="B505" s="134" t="s">
        <v>57</v>
      </c>
      <c r="C505" s="145" t="str">
        <f t="shared" si="7"/>
        <v>DEPT/ED-BRJCEP</v>
      </c>
      <c r="D505" s="137">
        <v>61</v>
      </c>
    </row>
    <row r="506" spans="1:5" s="137" customFormat="1" x14ac:dyDescent="0.3">
      <c r="A506" s="134" t="s">
        <v>58</v>
      </c>
      <c r="B506" s="134" t="s">
        <v>61</v>
      </c>
      <c r="C506" s="145" t="str">
        <f t="shared" si="7"/>
        <v>DEPT/ED-BRLAF PSB</v>
      </c>
      <c r="D506" s="137">
        <v>58</v>
      </c>
    </row>
    <row r="507" spans="1:5" s="137" customFormat="1" x14ac:dyDescent="0.3">
      <c r="A507" s="134" t="s">
        <v>58</v>
      </c>
      <c r="B507" s="134" t="s">
        <v>90</v>
      </c>
      <c r="C507" s="145" t="str">
        <f t="shared" si="7"/>
        <v>DEPT/ED-BRL'AUBERGE DU LAC HOTEL&amp;CASINO</v>
      </c>
      <c r="D507" s="137">
        <v>132</v>
      </c>
    </row>
    <row r="508" spans="1:5" s="137" customFormat="1" x14ac:dyDescent="0.3">
      <c r="A508" s="134" t="s">
        <v>58</v>
      </c>
      <c r="B508" s="134" t="s">
        <v>59</v>
      </c>
      <c r="C508" s="145" t="str">
        <f t="shared" si="7"/>
        <v>DEPT/ED-BRLSU</v>
      </c>
      <c r="D508" s="137">
        <v>4</v>
      </c>
    </row>
    <row r="509" spans="1:5" s="137" customFormat="1" x14ac:dyDescent="0.3">
      <c r="A509" s="134" t="s">
        <v>58</v>
      </c>
      <c r="B509" t="s">
        <v>149</v>
      </c>
      <c r="C509" s="145" t="str">
        <f t="shared" si="7"/>
        <v>DEPT/ED-BRMAINTENANCE</v>
      </c>
      <c r="D509" s="121">
        <v>51</v>
      </c>
      <c r="E509"/>
    </row>
    <row r="510" spans="1:5" s="137" customFormat="1" x14ac:dyDescent="0.3">
      <c r="A510" s="134" t="s">
        <v>58</v>
      </c>
      <c r="B510" s="134" t="s">
        <v>91</v>
      </c>
      <c r="C510" s="145" t="str">
        <f t="shared" si="7"/>
        <v>DEPT/ED-BRPARAGON CASINO-MARKSVILLE</v>
      </c>
      <c r="D510" s="137">
        <v>83</v>
      </c>
    </row>
    <row r="511" spans="1:5" s="137" customFormat="1" x14ac:dyDescent="0.3">
      <c r="A511" s="134" t="s">
        <v>58</v>
      </c>
      <c r="B511" s="134" t="s">
        <v>79</v>
      </c>
      <c r="C511" s="145" t="str">
        <f t="shared" si="7"/>
        <v>DEPT/ED-BRPM</v>
      </c>
      <c r="D511" s="137">
        <v>54</v>
      </c>
    </row>
    <row r="512" spans="1:5" s="137" customFormat="1" x14ac:dyDescent="0.3">
      <c r="A512" s="134" t="s">
        <v>58</v>
      </c>
      <c r="B512" s="134" t="s">
        <v>80</v>
      </c>
      <c r="C512" s="145" t="str">
        <f t="shared" si="7"/>
        <v>DEPT/ED-BRPP</v>
      </c>
      <c r="D512" s="137">
        <v>54</v>
      </c>
    </row>
    <row r="513" spans="1:5" s="137" customFormat="1" x14ac:dyDescent="0.3">
      <c r="A513" s="134" t="s">
        <v>58</v>
      </c>
      <c r="B513" s="134" t="s">
        <v>85</v>
      </c>
      <c r="C513" s="145" t="str">
        <f t="shared" si="7"/>
        <v>DEPT/ED-BRSE</v>
      </c>
      <c r="D513" s="137">
        <v>59</v>
      </c>
    </row>
    <row r="514" spans="1:5" s="137" customFormat="1" x14ac:dyDescent="0.3">
      <c r="A514" s="134" t="s">
        <v>58</v>
      </c>
      <c r="B514" s="134" t="s">
        <v>92</v>
      </c>
      <c r="C514" s="145" t="str">
        <f t="shared" ref="C514:C577" si="8">CONCATENATE(A514,B514)</f>
        <v>DEPT/ED-BRSHERATON-NEW ORLEANS</v>
      </c>
      <c r="D514" s="137">
        <v>83</v>
      </c>
    </row>
    <row r="515" spans="1:5" s="137" customFormat="1" x14ac:dyDescent="0.3">
      <c r="A515" s="134" t="s">
        <v>58</v>
      </c>
      <c r="B515" s="134" t="s">
        <v>82</v>
      </c>
      <c r="C515" s="145" t="str">
        <f t="shared" si="8"/>
        <v>DEPT/ED-BRSMJH</v>
      </c>
      <c r="D515" s="137">
        <v>59</v>
      </c>
    </row>
    <row r="516" spans="1:5" s="137" customFormat="1" x14ac:dyDescent="0.3">
      <c r="A516" s="134" t="s">
        <v>58</v>
      </c>
      <c r="B516" s="134" t="s">
        <v>83</v>
      </c>
      <c r="C516" s="145" t="str">
        <f t="shared" si="8"/>
        <v>DEPT/ED-BRSMP</v>
      </c>
      <c r="D516" s="137">
        <v>59</v>
      </c>
    </row>
    <row r="517" spans="1:5" s="137" customFormat="1" x14ac:dyDescent="0.3">
      <c r="A517" s="134" t="s">
        <v>58</v>
      </c>
      <c r="B517" s="134" t="s">
        <v>84</v>
      </c>
      <c r="C517" s="145" t="str">
        <f t="shared" si="8"/>
        <v>DEPT/ED-BRSMSH</v>
      </c>
      <c r="D517" s="137">
        <v>59</v>
      </c>
    </row>
    <row r="518" spans="1:5" s="137" customFormat="1" x14ac:dyDescent="0.3">
      <c r="A518" s="134" t="s">
        <v>58</v>
      </c>
      <c r="B518" s="134" t="s">
        <v>86</v>
      </c>
      <c r="C518" s="145" t="str">
        <f t="shared" si="8"/>
        <v>DEPT/ED-BRTE</v>
      </c>
      <c r="D518" s="137">
        <v>46</v>
      </c>
    </row>
    <row r="519" spans="1:5" s="137" customFormat="1" x14ac:dyDescent="0.3">
      <c r="A519" s="134" t="s">
        <v>58</v>
      </c>
      <c r="B519" s="134" t="s">
        <v>60</v>
      </c>
      <c r="C519" s="145" t="str">
        <f t="shared" si="8"/>
        <v>DEPT/ED-BRULL</v>
      </c>
      <c r="D519" s="137">
        <v>57</v>
      </c>
    </row>
    <row r="520" spans="1:5" s="137" customFormat="1" x14ac:dyDescent="0.3">
      <c r="A520" s="134" t="s">
        <v>58</v>
      </c>
      <c r="B520" s="134" t="s">
        <v>93</v>
      </c>
      <c r="C520" s="145" t="str">
        <f t="shared" si="8"/>
        <v>DEPT/ED-BRVERMILLION PSB</v>
      </c>
      <c r="D520" s="137">
        <v>78</v>
      </c>
    </row>
    <row r="521" spans="1:5" s="137" customFormat="1" x14ac:dyDescent="0.3">
      <c r="A521" s="134" t="s">
        <v>81</v>
      </c>
      <c r="B521" s="145" t="s">
        <v>98</v>
      </c>
      <c r="C521" s="145" t="str">
        <f t="shared" si="8"/>
        <v>ELC-</v>
      </c>
    </row>
    <row r="522" spans="1:5" s="137" customFormat="1" x14ac:dyDescent="0.3">
      <c r="A522" s="134" t="s">
        <v>81</v>
      </c>
      <c r="B522" t="s">
        <v>138</v>
      </c>
      <c r="C522" s="145" t="str">
        <f t="shared" si="8"/>
        <v>ELCACADIA PSB</v>
      </c>
      <c r="D522" s="121">
        <v>41</v>
      </c>
      <c r="E522"/>
    </row>
    <row r="523" spans="1:5" s="137" customFormat="1" x14ac:dyDescent="0.3">
      <c r="A523" s="134" t="s">
        <v>81</v>
      </c>
      <c r="B523" s="134" t="s">
        <v>137</v>
      </c>
      <c r="C523" s="145" t="str">
        <f t="shared" si="8"/>
        <v>ELCADMIN BUILDING</v>
      </c>
      <c r="D523" s="137">
        <v>15</v>
      </c>
    </row>
    <row r="524" spans="1:5" s="137" customFormat="1" x14ac:dyDescent="0.3">
      <c r="A524" s="134" t="s">
        <v>81</v>
      </c>
      <c r="B524" s="135" t="s">
        <v>63</v>
      </c>
      <c r="C524" s="145" t="str">
        <f t="shared" si="8"/>
        <v>ELCALEX. CONV. CTR.</v>
      </c>
      <c r="D524" s="137">
        <v>104</v>
      </c>
    </row>
    <row r="525" spans="1:5" s="137" customFormat="1" x14ac:dyDescent="0.3">
      <c r="A525" s="134" t="s">
        <v>81</v>
      </c>
      <c r="B525" s="187" t="s">
        <v>71</v>
      </c>
      <c r="C525" s="145" t="str">
        <f t="shared" si="8"/>
        <v>ELCBBE</v>
      </c>
      <c r="D525" s="137">
        <v>15</v>
      </c>
      <c r="E525"/>
    </row>
    <row r="526" spans="1:5" s="137" customFormat="1" x14ac:dyDescent="0.3">
      <c r="A526" s="134" t="s">
        <v>81</v>
      </c>
      <c r="B526" s="135" t="s">
        <v>74</v>
      </c>
      <c r="C526" s="145" t="str">
        <f t="shared" si="8"/>
        <v>ELCBBHS</v>
      </c>
      <c r="D526" s="137">
        <v>13</v>
      </c>
    </row>
    <row r="527" spans="1:5" s="137" customFormat="1" x14ac:dyDescent="0.3">
      <c r="A527" s="134" t="s">
        <v>81</v>
      </c>
      <c r="B527" s="135" t="s">
        <v>72</v>
      </c>
      <c r="C527" s="145" t="str">
        <f t="shared" si="8"/>
        <v>ELCBBJH</v>
      </c>
      <c r="D527" s="137">
        <v>14</v>
      </c>
    </row>
    <row r="528" spans="1:5" s="137" customFormat="1" x14ac:dyDescent="0.3">
      <c r="A528" s="134" t="s">
        <v>81</v>
      </c>
      <c r="B528" s="135" t="s">
        <v>73</v>
      </c>
      <c r="C528" s="145" t="str">
        <f t="shared" si="8"/>
        <v>ELCBBP</v>
      </c>
      <c r="D528" s="137">
        <v>15</v>
      </c>
    </row>
    <row r="529" spans="1:5" s="137" customFormat="1" x14ac:dyDescent="0.3">
      <c r="A529" s="134" t="s">
        <v>81</v>
      </c>
      <c r="B529" s="135" t="s">
        <v>87</v>
      </c>
      <c r="C529" s="145" t="str">
        <f t="shared" si="8"/>
        <v>ELCCAJUNDOME</v>
      </c>
      <c r="D529" s="137">
        <v>16</v>
      </c>
    </row>
    <row r="530" spans="1:5" s="137" customFormat="1" x14ac:dyDescent="0.3">
      <c r="A530" s="134" t="s">
        <v>81</v>
      </c>
      <c r="B530" s="135" t="s">
        <v>148</v>
      </c>
      <c r="C530" s="145" t="str">
        <f t="shared" si="8"/>
        <v>ELCCCRC</v>
      </c>
      <c r="D530" s="137">
        <v>15</v>
      </c>
    </row>
    <row r="531" spans="1:5" s="137" customFormat="1" x14ac:dyDescent="0.3">
      <c r="A531" s="134" t="s">
        <v>81</v>
      </c>
      <c r="B531" s="134" t="s">
        <v>75</v>
      </c>
      <c r="C531" s="145" t="str">
        <f t="shared" si="8"/>
        <v>ELCCE</v>
      </c>
      <c r="D531" s="137">
        <v>12</v>
      </c>
    </row>
    <row r="532" spans="1:5" s="137" customFormat="1" x14ac:dyDescent="0.3">
      <c r="A532" s="134" t="s">
        <v>81</v>
      </c>
      <c r="B532" s="134" t="s">
        <v>78</v>
      </c>
      <c r="C532" s="145" t="str">
        <f t="shared" si="8"/>
        <v>ELCCHS</v>
      </c>
      <c r="D532" s="137">
        <v>23</v>
      </c>
    </row>
    <row r="533" spans="1:5" s="137" customFormat="1" x14ac:dyDescent="0.3">
      <c r="A533" s="134" t="s">
        <v>81</v>
      </c>
      <c r="B533" s="134" t="s">
        <v>76</v>
      </c>
      <c r="C533" s="145" t="str">
        <f t="shared" si="8"/>
        <v>ELCCJH</v>
      </c>
      <c r="D533" s="137">
        <v>23</v>
      </c>
    </row>
    <row r="534" spans="1:5" s="137" customFormat="1" x14ac:dyDescent="0.3">
      <c r="A534" s="134" t="s">
        <v>81</v>
      </c>
      <c r="B534" s="134" t="s">
        <v>77</v>
      </c>
      <c r="C534" s="145" t="str">
        <f t="shared" si="8"/>
        <v>ELCCP</v>
      </c>
      <c r="D534" s="137">
        <v>23</v>
      </c>
    </row>
    <row r="535" spans="1:5" s="137" customFormat="1" x14ac:dyDescent="0.3">
      <c r="A535" s="134" t="s">
        <v>81</v>
      </c>
      <c r="B535" s="134" t="s">
        <v>58</v>
      </c>
      <c r="C535" s="145" t="str">
        <f t="shared" si="8"/>
        <v>ELCDEPT/ED-BR</v>
      </c>
      <c r="D535" s="137">
        <v>61</v>
      </c>
    </row>
    <row r="536" spans="1:5" s="137" customFormat="1" x14ac:dyDescent="0.3">
      <c r="A536" s="134" t="s">
        <v>81</v>
      </c>
      <c r="B536" s="134" t="s">
        <v>81</v>
      </c>
      <c r="C536" s="145" t="str">
        <f t="shared" si="8"/>
        <v>ELCELC</v>
      </c>
    </row>
    <row r="537" spans="1:5" s="137" customFormat="1" x14ac:dyDescent="0.3">
      <c r="A537" s="134" t="s">
        <v>81</v>
      </c>
      <c r="B537" s="187" t="s">
        <v>147</v>
      </c>
      <c r="C537" s="187" t="str">
        <f t="shared" si="8"/>
        <v>ELCFEDERAL PROGRAMS &amp; TECHNOLOGY ANNEX</v>
      </c>
      <c r="D537" s="168">
        <v>15</v>
      </c>
      <c r="E537"/>
    </row>
    <row r="538" spans="1:5" s="137" customFormat="1" x14ac:dyDescent="0.3">
      <c r="A538" s="134" t="s">
        <v>81</v>
      </c>
      <c r="B538" s="134" t="s">
        <v>88</v>
      </c>
      <c r="C538" s="145" t="str">
        <f t="shared" si="8"/>
        <v>ELCHILTON-BR</v>
      </c>
      <c r="D538" s="137">
        <v>61</v>
      </c>
    </row>
    <row r="539" spans="1:5" s="137" customFormat="1" x14ac:dyDescent="0.3">
      <c r="A539" s="134" t="s">
        <v>81</v>
      </c>
      <c r="B539" s="134" t="s">
        <v>89</v>
      </c>
      <c r="C539" s="145" t="str">
        <f t="shared" si="8"/>
        <v>ELCHILTON-NEW ORLEANS</v>
      </c>
      <c r="D539" s="137">
        <v>140</v>
      </c>
    </row>
    <row r="540" spans="1:5" s="137" customFormat="1" x14ac:dyDescent="0.3">
      <c r="A540" s="134" t="s">
        <v>81</v>
      </c>
      <c r="B540" s="134" t="s">
        <v>94</v>
      </c>
      <c r="C540" s="145" t="str">
        <f t="shared" si="8"/>
        <v>ELCHILTON-SHREVEPORT</v>
      </c>
      <c r="D540" s="137">
        <v>228</v>
      </c>
    </row>
    <row r="541" spans="1:5" s="137" customFormat="1" x14ac:dyDescent="0.3">
      <c r="A541" s="134" t="s">
        <v>81</v>
      </c>
      <c r="B541" s="134" t="s">
        <v>62</v>
      </c>
      <c r="C541" s="145" t="str">
        <f t="shared" si="8"/>
        <v>ELCIBERIA PSB</v>
      </c>
      <c r="D541" s="137">
        <v>7</v>
      </c>
    </row>
    <row r="542" spans="1:5" s="137" customFormat="1" x14ac:dyDescent="0.3">
      <c r="A542" s="134" t="s">
        <v>81</v>
      </c>
      <c r="B542" s="134" t="s">
        <v>57</v>
      </c>
      <c r="C542" s="145" t="str">
        <f t="shared" si="8"/>
        <v>ELCJCEP</v>
      </c>
      <c r="D542" s="137">
        <v>0</v>
      </c>
    </row>
    <row r="543" spans="1:5" s="137" customFormat="1" x14ac:dyDescent="0.3">
      <c r="A543" s="134" t="s">
        <v>81</v>
      </c>
      <c r="B543" s="134" t="s">
        <v>61</v>
      </c>
      <c r="C543" s="145" t="str">
        <f t="shared" si="8"/>
        <v>ELCLAF PSB</v>
      </c>
      <c r="D543" s="137">
        <v>15</v>
      </c>
    </row>
    <row r="544" spans="1:5" s="137" customFormat="1" x14ac:dyDescent="0.3">
      <c r="A544" s="134" t="s">
        <v>81</v>
      </c>
      <c r="B544" s="134" t="s">
        <v>90</v>
      </c>
      <c r="C544" s="145" t="str">
        <f t="shared" si="8"/>
        <v>ELCL'AUBERGE DU LAC HOTEL&amp;CASINO</v>
      </c>
      <c r="D544" s="137">
        <v>97</v>
      </c>
    </row>
    <row r="545" spans="1:5" s="137" customFormat="1" x14ac:dyDescent="0.3">
      <c r="A545" s="134" t="s">
        <v>81</v>
      </c>
      <c r="B545" s="134" t="s">
        <v>59</v>
      </c>
      <c r="C545" s="145" t="str">
        <f t="shared" si="8"/>
        <v>ELCLSU</v>
      </c>
      <c r="D545" s="137">
        <v>62</v>
      </c>
    </row>
    <row r="546" spans="1:5" s="137" customFormat="1" x14ac:dyDescent="0.3">
      <c r="A546" s="134" t="s">
        <v>81</v>
      </c>
      <c r="B546" t="s">
        <v>149</v>
      </c>
      <c r="C546" s="145" t="str">
        <f t="shared" si="8"/>
        <v>ELCMAINTENANCE</v>
      </c>
      <c r="D546" s="121">
        <v>14</v>
      </c>
      <c r="E546"/>
    </row>
    <row r="547" spans="1:5" s="137" customFormat="1" x14ac:dyDescent="0.3">
      <c r="A547" s="134" t="s">
        <v>81</v>
      </c>
      <c r="B547" s="134" t="s">
        <v>91</v>
      </c>
      <c r="C547" s="145" t="str">
        <f t="shared" si="8"/>
        <v>ELCPARAGON CASINO-MARKSVILLE</v>
      </c>
      <c r="D547" s="137">
        <v>91</v>
      </c>
    </row>
    <row r="548" spans="1:5" s="137" customFormat="1" x14ac:dyDescent="0.3">
      <c r="A548" s="134" t="s">
        <v>81</v>
      </c>
      <c r="B548" s="134" t="s">
        <v>79</v>
      </c>
      <c r="C548" s="145" t="str">
        <f t="shared" si="8"/>
        <v>ELCPM</v>
      </c>
      <c r="D548" s="137">
        <v>8</v>
      </c>
    </row>
    <row r="549" spans="1:5" s="137" customFormat="1" x14ac:dyDescent="0.3">
      <c r="A549" s="134" t="s">
        <v>81</v>
      </c>
      <c r="B549" s="134" t="s">
        <v>80</v>
      </c>
      <c r="C549" s="145" t="str">
        <f t="shared" si="8"/>
        <v>ELCPP</v>
      </c>
      <c r="D549" s="137">
        <v>7</v>
      </c>
    </row>
    <row r="550" spans="1:5" s="137" customFormat="1" x14ac:dyDescent="0.3">
      <c r="A550" s="134" t="s">
        <v>81</v>
      </c>
      <c r="B550" s="134" t="s">
        <v>85</v>
      </c>
      <c r="C550" s="145" t="str">
        <f t="shared" si="8"/>
        <v>ELCSE</v>
      </c>
      <c r="D550" s="137">
        <v>71</v>
      </c>
    </row>
    <row r="551" spans="1:5" s="137" customFormat="1" x14ac:dyDescent="0.3">
      <c r="A551" s="134" t="s">
        <v>81</v>
      </c>
      <c r="B551" s="134" t="s">
        <v>92</v>
      </c>
      <c r="C551" s="145" t="str">
        <f t="shared" si="8"/>
        <v>ELCSHERATON-NEW ORLEANS</v>
      </c>
      <c r="D551" s="137">
        <v>140</v>
      </c>
    </row>
    <row r="552" spans="1:5" s="137" customFormat="1" x14ac:dyDescent="0.3">
      <c r="A552" s="134" t="s">
        <v>81</v>
      </c>
      <c r="B552" s="134" t="s">
        <v>82</v>
      </c>
      <c r="C552" s="145" t="str">
        <f t="shared" si="8"/>
        <v>ELCSMJH</v>
      </c>
      <c r="D552" s="137">
        <v>2</v>
      </c>
    </row>
    <row r="553" spans="1:5" s="137" customFormat="1" x14ac:dyDescent="0.3">
      <c r="A553" s="134" t="s">
        <v>81</v>
      </c>
      <c r="B553" s="134" t="s">
        <v>83</v>
      </c>
      <c r="C553" s="145" t="str">
        <f t="shared" si="8"/>
        <v>ELCSMP</v>
      </c>
      <c r="D553" s="137">
        <v>1</v>
      </c>
    </row>
    <row r="554" spans="1:5" s="137" customFormat="1" x14ac:dyDescent="0.3">
      <c r="A554" s="134" t="s">
        <v>81</v>
      </c>
      <c r="B554" s="134" t="s">
        <v>84</v>
      </c>
      <c r="C554" s="145" t="str">
        <f t="shared" si="8"/>
        <v>ELCSMSH</v>
      </c>
      <c r="D554" s="137">
        <v>1</v>
      </c>
    </row>
    <row r="555" spans="1:5" s="137" customFormat="1" x14ac:dyDescent="0.3">
      <c r="A555" s="134" t="s">
        <v>81</v>
      </c>
      <c r="B555" s="134" t="s">
        <v>86</v>
      </c>
      <c r="C555" s="145" t="str">
        <f t="shared" si="8"/>
        <v>ELCTE</v>
      </c>
      <c r="D555" s="137">
        <v>22</v>
      </c>
    </row>
    <row r="556" spans="1:5" s="137" customFormat="1" x14ac:dyDescent="0.3">
      <c r="A556" s="134" t="s">
        <v>81</v>
      </c>
      <c r="B556" s="134" t="s">
        <v>60</v>
      </c>
      <c r="C556" s="145" t="str">
        <f t="shared" si="8"/>
        <v>ELCULL</v>
      </c>
      <c r="D556" s="137">
        <v>16</v>
      </c>
    </row>
    <row r="557" spans="1:5" s="137" customFormat="1" x14ac:dyDescent="0.3">
      <c r="A557" s="134" t="s">
        <v>81</v>
      </c>
      <c r="B557" s="134" t="s">
        <v>93</v>
      </c>
      <c r="C557" s="145" t="str">
        <f t="shared" si="8"/>
        <v>ELCVERMILLION PSB</v>
      </c>
      <c r="D557" s="136">
        <v>31</v>
      </c>
    </row>
    <row r="558" spans="1:5" s="137" customFormat="1" x14ac:dyDescent="0.3">
      <c r="A558" s="187" t="s">
        <v>147</v>
      </c>
      <c r="B558" s="145" t="s">
        <v>98</v>
      </c>
      <c r="C558" s="145" t="str">
        <f t="shared" si="8"/>
        <v>FEDERAL PROGRAMS &amp; TECHNOLOGY ANNEX-</v>
      </c>
      <c r="D558" s="136"/>
    </row>
    <row r="559" spans="1:5" s="137" customFormat="1" x14ac:dyDescent="0.3">
      <c r="A559" s="187" t="s">
        <v>147</v>
      </c>
      <c r="B559" s="187" t="s">
        <v>138</v>
      </c>
      <c r="C559" s="145" t="str">
        <f t="shared" si="8"/>
        <v>FEDERAL PROGRAMS &amp; TECHNOLOGY ANNEXACADIA PSB</v>
      </c>
      <c r="D559" s="136">
        <v>31</v>
      </c>
      <c r="E559"/>
    </row>
    <row r="560" spans="1:5" s="137" customFormat="1" x14ac:dyDescent="0.3">
      <c r="A560" s="187" t="s">
        <v>147</v>
      </c>
      <c r="B560" s="187" t="s">
        <v>137</v>
      </c>
      <c r="C560" s="145" t="str">
        <f t="shared" si="8"/>
        <v>FEDERAL PROGRAMS &amp; TECHNOLOGY ANNEXADMIN BUILDING</v>
      </c>
      <c r="D560" s="168"/>
    </row>
    <row r="561" spans="1:5" s="137" customFormat="1" x14ac:dyDescent="0.3">
      <c r="A561" s="187" t="s">
        <v>147</v>
      </c>
      <c r="B561" s="135" t="s">
        <v>63</v>
      </c>
      <c r="C561" s="145" t="str">
        <f t="shared" si="8"/>
        <v>FEDERAL PROGRAMS &amp; TECHNOLOGY ANNEXALEX. CONV. CTR.</v>
      </c>
      <c r="D561" s="168">
        <v>97</v>
      </c>
    </row>
    <row r="562" spans="1:5" s="137" customFormat="1" x14ac:dyDescent="0.3">
      <c r="A562" s="187" t="s">
        <v>147</v>
      </c>
      <c r="B562" s="187" t="s">
        <v>71</v>
      </c>
      <c r="C562" s="145" t="str">
        <f t="shared" si="8"/>
        <v>FEDERAL PROGRAMS &amp; TECHNOLOGY ANNEXBBE</v>
      </c>
      <c r="D562" s="168">
        <v>2</v>
      </c>
      <c r="E562"/>
    </row>
    <row r="563" spans="1:5" s="137" customFormat="1" x14ac:dyDescent="0.3">
      <c r="A563" s="187" t="s">
        <v>147</v>
      </c>
      <c r="B563" s="135" t="s">
        <v>74</v>
      </c>
      <c r="C563" s="145" t="str">
        <f t="shared" si="8"/>
        <v>FEDERAL PROGRAMS &amp; TECHNOLOGY ANNEXBBHS</v>
      </c>
      <c r="D563" s="168">
        <v>6</v>
      </c>
    </row>
    <row r="564" spans="1:5" s="137" customFormat="1" x14ac:dyDescent="0.3">
      <c r="A564" s="187" t="s">
        <v>147</v>
      </c>
      <c r="B564" s="135" t="s">
        <v>72</v>
      </c>
      <c r="C564" s="145" t="str">
        <f t="shared" si="8"/>
        <v>FEDERAL PROGRAMS &amp; TECHNOLOGY ANNEXBBJH</v>
      </c>
      <c r="D564" s="168">
        <v>1</v>
      </c>
    </row>
    <row r="565" spans="1:5" s="137" customFormat="1" x14ac:dyDescent="0.3">
      <c r="A565" s="187" t="s">
        <v>147</v>
      </c>
      <c r="B565" s="135" t="s">
        <v>73</v>
      </c>
      <c r="C565" s="145" t="str">
        <f t="shared" si="8"/>
        <v>FEDERAL PROGRAMS &amp; TECHNOLOGY ANNEXBBP</v>
      </c>
      <c r="D565" s="168">
        <v>2</v>
      </c>
    </row>
    <row r="566" spans="1:5" s="137" customFormat="1" x14ac:dyDescent="0.3">
      <c r="A566" s="187" t="s">
        <v>147</v>
      </c>
      <c r="B566" s="135" t="s">
        <v>87</v>
      </c>
      <c r="C566" s="145" t="str">
        <f t="shared" si="8"/>
        <v>FEDERAL PROGRAMS &amp; TECHNOLOGY ANNEXCAJUNDOME</v>
      </c>
      <c r="D566" s="168">
        <v>12</v>
      </c>
    </row>
    <row r="567" spans="1:5" s="137" customFormat="1" x14ac:dyDescent="0.3">
      <c r="A567" s="187" t="s">
        <v>147</v>
      </c>
      <c r="B567" s="135" t="s">
        <v>148</v>
      </c>
      <c r="C567" s="145" t="str">
        <f t="shared" si="8"/>
        <v>FEDERAL PROGRAMS &amp; TECHNOLOGY ANNEXCCRC</v>
      </c>
      <c r="D567" s="168">
        <v>2</v>
      </c>
    </row>
    <row r="568" spans="1:5" s="137" customFormat="1" x14ac:dyDescent="0.3">
      <c r="A568" s="187" t="s">
        <v>147</v>
      </c>
      <c r="B568" s="134" t="s">
        <v>75</v>
      </c>
      <c r="C568" s="145" t="str">
        <f t="shared" si="8"/>
        <v>FEDERAL PROGRAMS &amp; TECHNOLOGY ANNEXCE</v>
      </c>
      <c r="D568" s="168">
        <v>17</v>
      </c>
    </row>
    <row r="569" spans="1:5" s="137" customFormat="1" x14ac:dyDescent="0.3">
      <c r="A569" s="187" t="s">
        <v>147</v>
      </c>
      <c r="B569" s="134" t="s">
        <v>78</v>
      </c>
      <c r="C569" s="145" t="str">
        <f t="shared" si="8"/>
        <v>FEDERAL PROGRAMS &amp; TECHNOLOGY ANNEXCHS</v>
      </c>
      <c r="D569" s="168">
        <v>7</v>
      </c>
    </row>
    <row r="570" spans="1:5" s="137" customFormat="1" x14ac:dyDescent="0.3">
      <c r="A570" s="187" t="s">
        <v>147</v>
      </c>
      <c r="B570" s="134" t="s">
        <v>76</v>
      </c>
      <c r="C570" s="145" t="str">
        <f t="shared" si="8"/>
        <v>FEDERAL PROGRAMS &amp; TECHNOLOGY ANNEXCJH</v>
      </c>
      <c r="D570" s="168">
        <v>7</v>
      </c>
    </row>
    <row r="571" spans="1:5" s="137" customFormat="1" x14ac:dyDescent="0.3">
      <c r="A571" s="187" t="s">
        <v>147</v>
      </c>
      <c r="B571" s="134" t="s">
        <v>77</v>
      </c>
      <c r="C571" s="145" t="str">
        <f t="shared" si="8"/>
        <v>FEDERAL PROGRAMS &amp; TECHNOLOGY ANNEXCP</v>
      </c>
      <c r="D571" s="168">
        <v>7</v>
      </c>
    </row>
    <row r="572" spans="1:5" s="137" customFormat="1" x14ac:dyDescent="0.3">
      <c r="A572" s="187" t="s">
        <v>147</v>
      </c>
      <c r="B572" s="134" t="s">
        <v>58</v>
      </c>
      <c r="C572" s="145" t="str">
        <f t="shared" si="8"/>
        <v>FEDERAL PROGRAMS &amp; TECHNOLOGY ANNEXDEPT/ED-BR</v>
      </c>
      <c r="D572" s="168">
        <v>49</v>
      </c>
    </row>
    <row r="573" spans="1:5" s="137" customFormat="1" x14ac:dyDescent="0.3">
      <c r="A573" s="187" t="s">
        <v>147</v>
      </c>
      <c r="B573" s="134" t="s">
        <v>81</v>
      </c>
      <c r="C573" s="145" t="str">
        <f t="shared" si="8"/>
        <v>FEDERAL PROGRAMS &amp; TECHNOLOGY ANNEXELC</v>
      </c>
      <c r="D573" s="168">
        <v>15</v>
      </c>
    </row>
    <row r="574" spans="1:5" s="137" customFormat="1" x14ac:dyDescent="0.3">
      <c r="A574" s="187" t="s">
        <v>147</v>
      </c>
      <c r="B574" s="187" t="s">
        <v>147</v>
      </c>
      <c r="C574" s="145" t="str">
        <f t="shared" si="8"/>
        <v>FEDERAL PROGRAMS &amp; TECHNOLOGY ANNEXFEDERAL PROGRAMS &amp; TECHNOLOGY ANNEX</v>
      </c>
      <c r="D574" s="168"/>
    </row>
    <row r="575" spans="1:5" s="137" customFormat="1" x14ac:dyDescent="0.3">
      <c r="A575" s="187" t="s">
        <v>147</v>
      </c>
      <c r="B575" s="134" t="s">
        <v>88</v>
      </c>
      <c r="C575" s="145" t="str">
        <f t="shared" si="8"/>
        <v>FEDERAL PROGRAMS &amp; TECHNOLOGY ANNEXHILTON-BR</v>
      </c>
      <c r="D575" s="168">
        <v>48</v>
      </c>
    </row>
    <row r="576" spans="1:5" s="137" customFormat="1" x14ac:dyDescent="0.3">
      <c r="A576" s="187" t="s">
        <v>147</v>
      </c>
      <c r="B576" s="134" t="s">
        <v>89</v>
      </c>
      <c r="C576" s="145" t="str">
        <f t="shared" si="8"/>
        <v>FEDERAL PROGRAMS &amp; TECHNOLOGY ANNEXHILTON-NEW ORLEANS</v>
      </c>
      <c r="D576" s="168">
        <v>127</v>
      </c>
    </row>
    <row r="577" spans="1:5" s="137" customFormat="1" x14ac:dyDescent="0.3">
      <c r="A577" s="187" t="s">
        <v>147</v>
      </c>
      <c r="B577" s="134" t="s">
        <v>94</v>
      </c>
      <c r="C577" s="145" t="str">
        <f t="shared" si="8"/>
        <v>FEDERAL PROGRAMS &amp; TECHNOLOGY ANNEXHILTON-SHREVEPORT</v>
      </c>
      <c r="D577" s="168">
        <v>217</v>
      </c>
    </row>
    <row r="578" spans="1:5" s="137" customFormat="1" x14ac:dyDescent="0.3">
      <c r="A578" s="187" t="s">
        <v>147</v>
      </c>
      <c r="B578" s="134" t="s">
        <v>62</v>
      </c>
      <c r="C578" s="145" t="str">
        <f t="shared" ref="C578:C641" si="9">CONCATENATE(A578,B578)</f>
        <v>FEDERAL PROGRAMS &amp; TECHNOLOGY ANNEXIBERIA PSB</v>
      </c>
      <c r="D578" s="168">
        <v>25</v>
      </c>
    </row>
    <row r="579" spans="1:5" s="137" customFormat="1" x14ac:dyDescent="0.3">
      <c r="A579" s="187" t="s">
        <v>147</v>
      </c>
      <c r="B579" s="134" t="s">
        <v>57</v>
      </c>
      <c r="C579" s="145" t="str">
        <f t="shared" si="9"/>
        <v>FEDERAL PROGRAMS &amp; TECHNOLOGY ANNEXJCEP</v>
      </c>
      <c r="D579" s="168">
        <v>15</v>
      </c>
    </row>
    <row r="580" spans="1:5" s="137" customFormat="1" x14ac:dyDescent="0.3">
      <c r="A580" s="187" t="s">
        <v>147</v>
      </c>
      <c r="B580" s="134" t="s">
        <v>61</v>
      </c>
      <c r="C580" s="145" t="str">
        <f t="shared" si="9"/>
        <v>FEDERAL PROGRAMS &amp; TECHNOLOGY ANNEXLAF PSB</v>
      </c>
      <c r="D580" s="168">
        <v>9</v>
      </c>
    </row>
    <row r="581" spans="1:5" s="137" customFormat="1" x14ac:dyDescent="0.3">
      <c r="A581" s="187" t="s">
        <v>147</v>
      </c>
      <c r="B581" s="134" t="s">
        <v>90</v>
      </c>
      <c r="C581" s="145" t="str">
        <f t="shared" si="9"/>
        <v>FEDERAL PROGRAMS &amp; TECHNOLOGY ANNEXL'AUBERGE DU LAC HOTEL&amp;CASINO</v>
      </c>
      <c r="D581" s="168">
        <v>86</v>
      </c>
    </row>
    <row r="582" spans="1:5" s="137" customFormat="1" x14ac:dyDescent="0.3">
      <c r="A582" s="187" t="s">
        <v>147</v>
      </c>
      <c r="B582" s="134" t="s">
        <v>59</v>
      </c>
      <c r="C582" s="145" t="str">
        <f t="shared" si="9"/>
        <v>FEDERAL PROGRAMS &amp; TECHNOLOGY ANNEXLSU</v>
      </c>
      <c r="D582" s="168">
        <v>48</v>
      </c>
    </row>
    <row r="583" spans="1:5" s="137" customFormat="1" x14ac:dyDescent="0.3">
      <c r="A583" s="187" t="s">
        <v>147</v>
      </c>
      <c r="B583" s="187" t="s">
        <v>149</v>
      </c>
      <c r="C583" s="145" t="str">
        <f t="shared" si="9"/>
        <v>FEDERAL PROGRAMS &amp; TECHNOLOGY ANNEXMAINTENANCE</v>
      </c>
      <c r="D583" s="168">
        <v>2</v>
      </c>
      <c r="E583"/>
    </row>
    <row r="584" spans="1:5" s="137" customFormat="1" x14ac:dyDescent="0.3">
      <c r="A584" s="187" t="s">
        <v>147</v>
      </c>
      <c r="B584" s="134" t="s">
        <v>91</v>
      </c>
      <c r="C584" s="145" t="str">
        <f t="shared" si="9"/>
        <v>FEDERAL PROGRAMS &amp; TECHNOLOGY ANNEXPARAGON CASINO-MARKSVILLE</v>
      </c>
      <c r="D584" s="168">
        <v>80</v>
      </c>
    </row>
    <row r="585" spans="1:5" s="137" customFormat="1" x14ac:dyDescent="0.3">
      <c r="A585" s="187" t="s">
        <v>147</v>
      </c>
      <c r="B585" s="134" t="s">
        <v>79</v>
      </c>
      <c r="C585" s="145" t="str">
        <f t="shared" si="9"/>
        <v>FEDERAL PROGRAMS &amp; TECHNOLOGY ANNEXPM</v>
      </c>
      <c r="D585" s="168">
        <v>9</v>
      </c>
    </row>
    <row r="586" spans="1:5" s="137" customFormat="1" x14ac:dyDescent="0.3">
      <c r="A586" s="187" t="s">
        <v>147</v>
      </c>
      <c r="B586" s="134" t="s">
        <v>80</v>
      </c>
      <c r="C586" s="145" t="str">
        <f t="shared" si="9"/>
        <v>FEDERAL PROGRAMS &amp; TECHNOLOGY ANNEXPP</v>
      </c>
      <c r="D586" s="168">
        <v>8</v>
      </c>
    </row>
    <row r="587" spans="1:5" s="137" customFormat="1" x14ac:dyDescent="0.3">
      <c r="A587" s="187" t="s">
        <v>147</v>
      </c>
      <c r="B587" s="134" t="s">
        <v>85</v>
      </c>
      <c r="C587" s="145" t="str">
        <f t="shared" si="9"/>
        <v>FEDERAL PROGRAMS &amp; TECHNOLOGY ANNEXSE</v>
      </c>
      <c r="D587" s="168">
        <v>79</v>
      </c>
    </row>
    <row r="588" spans="1:5" s="137" customFormat="1" x14ac:dyDescent="0.3">
      <c r="A588" s="187" t="s">
        <v>147</v>
      </c>
      <c r="B588" s="134" t="s">
        <v>92</v>
      </c>
      <c r="C588" s="145" t="str">
        <f t="shared" si="9"/>
        <v>FEDERAL PROGRAMS &amp; TECHNOLOGY ANNEXSHERATON-NEW ORLEANS</v>
      </c>
      <c r="D588" s="168">
        <v>127</v>
      </c>
    </row>
    <row r="589" spans="1:5" s="137" customFormat="1" x14ac:dyDescent="0.3">
      <c r="A589" s="187" t="s">
        <v>147</v>
      </c>
      <c r="B589" s="134" t="s">
        <v>82</v>
      </c>
      <c r="C589" s="145" t="str">
        <f t="shared" si="9"/>
        <v>FEDERAL PROGRAMS &amp; TECHNOLOGY ANNEXSMJH</v>
      </c>
      <c r="D589" s="168">
        <v>17</v>
      </c>
    </row>
    <row r="590" spans="1:5" s="137" customFormat="1" x14ac:dyDescent="0.3">
      <c r="A590" s="187" t="s">
        <v>147</v>
      </c>
      <c r="B590" s="134" t="s">
        <v>83</v>
      </c>
      <c r="C590" s="145" t="str">
        <f t="shared" si="9"/>
        <v>FEDERAL PROGRAMS &amp; TECHNOLOGY ANNEXSMP</v>
      </c>
      <c r="D590" s="168">
        <v>14</v>
      </c>
    </row>
    <row r="591" spans="1:5" s="137" customFormat="1" x14ac:dyDescent="0.3">
      <c r="A591" s="187" t="s">
        <v>147</v>
      </c>
      <c r="B591" s="134" t="s">
        <v>84</v>
      </c>
      <c r="C591" s="145" t="str">
        <f t="shared" si="9"/>
        <v>FEDERAL PROGRAMS &amp; TECHNOLOGY ANNEXSMSH</v>
      </c>
      <c r="D591" s="168">
        <v>14</v>
      </c>
    </row>
    <row r="592" spans="1:5" s="137" customFormat="1" x14ac:dyDescent="0.3">
      <c r="A592" s="187" t="s">
        <v>147</v>
      </c>
      <c r="B592" s="134" t="s">
        <v>86</v>
      </c>
      <c r="C592" s="145" t="str">
        <f t="shared" si="9"/>
        <v>FEDERAL PROGRAMS &amp; TECHNOLOGY ANNEXTE</v>
      </c>
      <c r="D592" s="168">
        <v>7</v>
      </c>
    </row>
    <row r="593" spans="1:5" s="137" customFormat="1" x14ac:dyDescent="0.3">
      <c r="A593" s="187" t="s">
        <v>147</v>
      </c>
      <c r="B593" s="134" t="s">
        <v>60</v>
      </c>
      <c r="C593" s="145" t="str">
        <f t="shared" si="9"/>
        <v>FEDERAL PROGRAMS &amp; TECHNOLOGY ANNEXULL</v>
      </c>
      <c r="D593" s="168">
        <v>12</v>
      </c>
    </row>
    <row r="594" spans="1:5" s="137" customFormat="1" x14ac:dyDescent="0.3">
      <c r="A594" s="187" t="s">
        <v>147</v>
      </c>
      <c r="B594" s="134" t="s">
        <v>93</v>
      </c>
      <c r="C594" s="145" t="str">
        <f t="shared" si="9"/>
        <v>FEDERAL PROGRAMS &amp; TECHNOLOGY ANNEXVERMILLION PSB</v>
      </c>
      <c r="D594" s="168">
        <v>32</v>
      </c>
    </row>
    <row r="595" spans="1:5" s="137" customFormat="1" x14ac:dyDescent="0.3">
      <c r="A595" s="134" t="s">
        <v>88</v>
      </c>
      <c r="B595" s="145" t="s">
        <v>98</v>
      </c>
      <c r="C595" s="145" t="str">
        <f t="shared" si="9"/>
        <v>HILTON-BR-</v>
      </c>
      <c r="D595" s="136"/>
    </row>
    <row r="596" spans="1:5" s="137" customFormat="1" x14ac:dyDescent="0.3">
      <c r="A596" s="134" t="s">
        <v>88</v>
      </c>
      <c r="B596" t="s">
        <v>138</v>
      </c>
      <c r="C596" s="145" t="str">
        <f t="shared" si="9"/>
        <v>HILTON-BRACADIA PSB</v>
      </c>
      <c r="D596" s="121">
        <v>76</v>
      </c>
      <c r="E596"/>
    </row>
    <row r="597" spans="1:5" s="137" customFormat="1" x14ac:dyDescent="0.3">
      <c r="A597" s="134" t="s">
        <v>88</v>
      </c>
      <c r="B597" s="134" t="s">
        <v>137</v>
      </c>
      <c r="C597" s="145" t="str">
        <f t="shared" si="9"/>
        <v>HILTON-BRADMIN BUILDING</v>
      </c>
      <c r="D597" s="143">
        <v>48</v>
      </c>
    </row>
    <row r="598" spans="1:5" s="137" customFormat="1" x14ac:dyDescent="0.3">
      <c r="A598" s="134" t="s">
        <v>88</v>
      </c>
      <c r="B598" s="135" t="s">
        <v>63</v>
      </c>
      <c r="C598" s="145" t="str">
        <f t="shared" si="9"/>
        <v>HILTON-BRALEX. CONV. CTR.</v>
      </c>
      <c r="D598" s="136">
        <v>141</v>
      </c>
    </row>
    <row r="599" spans="1:5" s="137" customFormat="1" x14ac:dyDescent="0.3">
      <c r="A599" s="134" t="s">
        <v>88</v>
      </c>
      <c r="B599" s="187" t="s">
        <v>71</v>
      </c>
      <c r="C599" s="145" t="str">
        <f t="shared" si="9"/>
        <v>HILTON-BRBBE</v>
      </c>
      <c r="D599" s="137">
        <v>47</v>
      </c>
      <c r="E599"/>
    </row>
    <row r="600" spans="1:5" s="137" customFormat="1" x14ac:dyDescent="0.3">
      <c r="A600" s="134" t="s">
        <v>88</v>
      </c>
      <c r="B600" s="135" t="s">
        <v>74</v>
      </c>
      <c r="C600" s="145" t="str">
        <f t="shared" si="9"/>
        <v>HILTON-BRBBHS</v>
      </c>
      <c r="D600" s="136">
        <v>47</v>
      </c>
    </row>
    <row r="601" spans="1:5" s="137" customFormat="1" x14ac:dyDescent="0.3">
      <c r="A601" s="134" t="s">
        <v>88</v>
      </c>
      <c r="B601" s="135" t="s">
        <v>72</v>
      </c>
      <c r="C601" s="145" t="str">
        <f t="shared" si="9"/>
        <v>HILTON-BRBBJH</v>
      </c>
      <c r="D601" s="136">
        <v>47</v>
      </c>
    </row>
    <row r="602" spans="1:5" s="137" customFormat="1" x14ac:dyDescent="0.3">
      <c r="A602" s="134" t="s">
        <v>88</v>
      </c>
      <c r="B602" s="135" t="s">
        <v>73</v>
      </c>
      <c r="C602" s="145" t="str">
        <f t="shared" si="9"/>
        <v>HILTON-BRBBP</v>
      </c>
      <c r="D602" s="136">
        <v>47</v>
      </c>
    </row>
    <row r="603" spans="1:5" s="137" customFormat="1" x14ac:dyDescent="0.3">
      <c r="A603" s="134" t="s">
        <v>88</v>
      </c>
      <c r="B603" s="135" t="s">
        <v>87</v>
      </c>
      <c r="C603" s="145" t="str">
        <f t="shared" si="9"/>
        <v>HILTON-BRCAJUNDOME</v>
      </c>
      <c r="D603" s="136">
        <v>60</v>
      </c>
    </row>
    <row r="604" spans="1:5" s="137" customFormat="1" x14ac:dyDescent="0.3">
      <c r="A604" s="134" t="s">
        <v>88</v>
      </c>
      <c r="B604" s="135" t="s">
        <v>148</v>
      </c>
      <c r="C604" s="145" t="str">
        <f t="shared" si="9"/>
        <v>HILTON-BRCCRC</v>
      </c>
      <c r="D604" s="136">
        <v>47</v>
      </c>
    </row>
    <row r="605" spans="1:5" s="137" customFormat="1" x14ac:dyDescent="0.3">
      <c r="A605" s="134" t="s">
        <v>88</v>
      </c>
      <c r="B605" s="134" t="s">
        <v>75</v>
      </c>
      <c r="C605" s="145" t="str">
        <f t="shared" si="9"/>
        <v>HILTON-BRCE</v>
      </c>
      <c r="D605" s="136">
        <v>67</v>
      </c>
    </row>
    <row r="606" spans="1:5" s="137" customFormat="1" x14ac:dyDescent="0.3">
      <c r="A606" s="134" t="s">
        <v>88</v>
      </c>
      <c r="B606" s="134" t="s">
        <v>78</v>
      </c>
      <c r="C606" s="145" t="str">
        <f t="shared" si="9"/>
        <v>HILTON-BRCHS</v>
      </c>
      <c r="D606" s="136">
        <v>45</v>
      </c>
    </row>
    <row r="607" spans="1:5" s="137" customFormat="1" x14ac:dyDescent="0.3">
      <c r="A607" s="134" t="s">
        <v>88</v>
      </c>
      <c r="B607" s="134" t="s">
        <v>76</v>
      </c>
      <c r="C607" s="145" t="str">
        <f t="shared" si="9"/>
        <v>HILTON-BRCJH</v>
      </c>
      <c r="D607" s="136">
        <v>45</v>
      </c>
    </row>
    <row r="608" spans="1:5" s="137" customFormat="1" x14ac:dyDescent="0.3">
      <c r="A608" s="134" t="s">
        <v>88</v>
      </c>
      <c r="B608" s="134" t="s">
        <v>77</v>
      </c>
      <c r="C608" s="145" t="str">
        <f t="shared" si="9"/>
        <v>HILTON-BRCP</v>
      </c>
      <c r="D608" s="136">
        <v>45</v>
      </c>
    </row>
    <row r="609" spans="1:5" s="137" customFormat="1" x14ac:dyDescent="0.3">
      <c r="A609" s="134" t="s">
        <v>88</v>
      </c>
      <c r="B609" s="134" t="s">
        <v>58</v>
      </c>
      <c r="C609" s="145" t="str">
        <f t="shared" si="9"/>
        <v>HILTON-BRDEPT/ED-BR</v>
      </c>
      <c r="D609" s="136">
        <v>1</v>
      </c>
    </row>
    <row r="610" spans="1:5" s="137" customFormat="1" x14ac:dyDescent="0.3">
      <c r="A610" s="134" t="s">
        <v>88</v>
      </c>
      <c r="B610" s="134" t="s">
        <v>81</v>
      </c>
      <c r="C610" s="145" t="str">
        <f t="shared" si="9"/>
        <v>HILTON-BRELC</v>
      </c>
      <c r="D610" s="136">
        <v>61</v>
      </c>
    </row>
    <row r="611" spans="1:5" s="137" customFormat="1" x14ac:dyDescent="0.3">
      <c r="A611" s="134" t="s">
        <v>88</v>
      </c>
      <c r="B611" s="187" t="s">
        <v>147</v>
      </c>
      <c r="C611" s="187" t="str">
        <f t="shared" si="9"/>
        <v>HILTON-BRFEDERAL PROGRAMS &amp; TECHNOLOGY ANNEX</v>
      </c>
      <c r="D611" s="168">
        <v>48</v>
      </c>
      <c r="E611"/>
    </row>
    <row r="612" spans="1:5" s="137" customFormat="1" x14ac:dyDescent="0.3">
      <c r="A612" s="134" t="s">
        <v>88</v>
      </c>
      <c r="B612" s="134" t="s">
        <v>88</v>
      </c>
      <c r="C612" s="145" t="str">
        <f t="shared" si="9"/>
        <v>HILTON-BRHILTON-BR</v>
      </c>
      <c r="D612" s="136"/>
    </row>
    <row r="613" spans="1:5" s="137" customFormat="1" x14ac:dyDescent="0.3">
      <c r="A613" s="134" t="s">
        <v>88</v>
      </c>
      <c r="B613" s="134" t="s">
        <v>89</v>
      </c>
      <c r="C613" s="145" t="str">
        <f t="shared" si="9"/>
        <v>HILTON-BRHILTON-NEW ORLEANS</v>
      </c>
      <c r="D613" s="136">
        <v>83</v>
      </c>
    </row>
    <row r="614" spans="1:5" s="137" customFormat="1" x14ac:dyDescent="0.3">
      <c r="A614" s="134" t="s">
        <v>88</v>
      </c>
      <c r="B614" s="134" t="s">
        <v>94</v>
      </c>
      <c r="C614" s="145" t="str">
        <f t="shared" si="9"/>
        <v>HILTON-BRHILTON-SHREVEPORT</v>
      </c>
      <c r="D614" s="136">
        <v>263</v>
      </c>
    </row>
    <row r="615" spans="1:5" s="137" customFormat="1" x14ac:dyDescent="0.3">
      <c r="A615" s="134" t="s">
        <v>88</v>
      </c>
      <c r="B615" s="134" t="s">
        <v>62</v>
      </c>
      <c r="C615" s="145" t="str">
        <f t="shared" si="9"/>
        <v>HILTON-BRIBERIA PSB</v>
      </c>
      <c r="D615" s="136">
        <v>76</v>
      </c>
    </row>
    <row r="616" spans="1:5" s="137" customFormat="1" x14ac:dyDescent="0.3">
      <c r="A616" s="134" t="s">
        <v>88</v>
      </c>
      <c r="B616" s="134" t="s">
        <v>57</v>
      </c>
      <c r="C616" s="145" t="str">
        <f t="shared" si="9"/>
        <v>HILTON-BRJCEP</v>
      </c>
      <c r="D616" s="143">
        <v>61</v>
      </c>
    </row>
    <row r="617" spans="1:5" s="137" customFormat="1" x14ac:dyDescent="0.3">
      <c r="A617" s="134" t="s">
        <v>88</v>
      </c>
      <c r="B617" s="134" t="s">
        <v>61</v>
      </c>
      <c r="C617" s="145" t="str">
        <f t="shared" si="9"/>
        <v>HILTON-BRLAF PSB</v>
      </c>
      <c r="D617" s="143">
        <v>58</v>
      </c>
    </row>
    <row r="618" spans="1:5" s="137" customFormat="1" x14ac:dyDescent="0.3">
      <c r="A618" s="134" t="s">
        <v>88</v>
      </c>
      <c r="B618" s="134" t="s">
        <v>90</v>
      </c>
      <c r="C618" s="145" t="str">
        <f t="shared" si="9"/>
        <v>HILTON-BRL'AUBERGE DU LAC HOTEL&amp;CASINO</v>
      </c>
      <c r="D618" s="143">
        <v>132</v>
      </c>
    </row>
    <row r="619" spans="1:5" s="137" customFormat="1" x14ac:dyDescent="0.3">
      <c r="A619" s="134" t="s">
        <v>88</v>
      </c>
      <c r="B619" s="134" t="s">
        <v>59</v>
      </c>
      <c r="C619" s="145" t="str">
        <f t="shared" si="9"/>
        <v>HILTON-BRLSU</v>
      </c>
      <c r="D619" s="143">
        <v>4</v>
      </c>
    </row>
    <row r="620" spans="1:5" s="137" customFormat="1" x14ac:dyDescent="0.3">
      <c r="A620" s="134" t="s">
        <v>88</v>
      </c>
      <c r="B620" t="s">
        <v>149</v>
      </c>
      <c r="C620" s="145" t="str">
        <f t="shared" si="9"/>
        <v>HILTON-BRMAINTENANCE</v>
      </c>
      <c r="D620" s="121">
        <v>49</v>
      </c>
      <c r="E620"/>
    </row>
    <row r="621" spans="1:5" s="137" customFormat="1" x14ac:dyDescent="0.3">
      <c r="A621" s="134" t="s">
        <v>88</v>
      </c>
      <c r="B621" s="134" t="s">
        <v>91</v>
      </c>
      <c r="C621" s="145" t="str">
        <f t="shared" si="9"/>
        <v>HILTON-BRPARAGON CASINO-MARKSVILLE</v>
      </c>
      <c r="D621" s="143">
        <v>83</v>
      </c>
    </row>
    <row r="622" spans="1:5" s="137" customFormat="1" x14ac:dyDescent="0.3">
      <c r="A622" s="134" t="s">
        <v>88</v>
      </c>
      <c r="B622" s="134" t="s">
        <v>79</v>
      </c>
      <c r="C622" s="145" t="str">
        <f t="shared" si="9"/>
        <v>HILTON-BRPM</v>
      </c>
      <c r="D622" s="143">
        <v>54</v>
      </c>
    </row>
    <row r="623" spans="1:5" s="137" customFormat="1" x14ac:dyDescent="0.3">
      <c r="A623" s="134" t="s">
        <v>88</v>
      </c>
      <c r="B623" s="134" t="s">
        <v>80</v>
      </c>
      <c r="C623" s="145" t="str">
        <f t="shared" si="9"/>
        <v>HILTON-BRPP</v>
      </c>
      <c r="D623" s="143">
        <v>54</v>
      </c>
    </row>
    <row r="624" spans="1:5" s="137" customFormat="1" x14ac:dyDescent="0.3">
      <c r="A624" s="134" t="s">
        <v>88</v>
      </c>
      <c r="B624" s="134" t="s">
        <v>85</v>
      </c>
      <c r="C624" s="145" t="str">
        <f t="shared" si="9"/>
        <v>HILTON-BRSE</v>
      </c>
      <c r="D624" s="143">
        <v>59</v>
      </c>
    </row>
    <row r="625" spans="1:5" s="137" customFormat="1" x14ac:dyDescent="0.3">
      <c r="A625" s="134" t="s">
        <v>88</v>
      </c>
      <c r="B625" s="134" t="s">
        <v>92</v>
      </c>
      <c r="C625" s="145" t="str">
        <f t="shared" si="9"/>
        <v>HILTON-BRSHERATON-NEW ORLEANS</v>
      </c>
      <c r="D625" s="143">
        <v>83</v>
      </c>
    </row>
    <row r="626" spans="1:5" s="137" customFormat="1" x14ac:dyDescent="0.3">
      <c r="A626" s="134" t="s">
        <v>88</v>
      </c>
      <c r="B626" s="134" t="s">
        <v>82</v>
      </c>
      <c r="C626" s="145" t="str">
        <f t="shared" si="9"/>
        <v>HILTON-BRSMJH</v>
      </c>
      <c r="D626" s="143">
        <v>59</v>
      </c>
    </row>
    <row r="627" spans="1:5" s="137" customFormat="1" x14ac:dyDescent="0.3">
      <c r="A627" s="134" t="s">
        <v>88</v>
      </c>
      <c r="B627" s="134" t="s">
        <v>83</v>
      </c>
      <c r="C627" s="145" t="str">
        <f t="shared" si="9"/>
        <v>HILTON-BRSMP</v>
      </c>
      <c r="D627" s="143">
        <v>59</v>
      </c>
    </row>
    <row r="628" spans="1:5" s="137" customFormat="1" x14ac:dyDescent="0.3">
      <c r="A628" s="134" t="s">
        <v>88</v>
      </c>
      <c r="B628" s="134" t="s">
        <v>84</v>
      </c>
      <c r="C628" s="145" t="str">
        <f t="shared" si="9"/>
        <v>HILTON-BRSMSH</v>
      </c>
      <c r="D628" s="143">
        <v>59</v>
      </c>
    </row>
    <row r="629" spans="1:5" s="137" customFormat="1" x14ac:dyDescent="0.3">
      <c r="A629" s="134" t="s">
        <v>88</v>
      </c>
      <c r="B629" s="134" t="s">
        <v>86</v>
      </c>
      <c r="C629" s="145" t="str">
        <f t="shared" si="9"/>
        <v>HILTON-BRTE</v>
      </c>
      <c r="D629" s="143">
        <v>46</v>
      </c>
    </row>
    <row r="630" spans="1:5" s="137" customFormat="1" x14ac:dyDescent="0.3">
      <c r="A630" s="134" t="s">
        <v>88</v>
      </c>
      <c r="B630" s="134" t="s">
        <v>60</v>
      </c>
      <c r="C630" s="145" t="str">
        <f t="shared" si="9"/>
        <v>HILTON-BRULL</v>
      </c>
      <c r="D630" s="143">
        <v>57</v>
      </c>
    </row>
    <row r="631" spans="1:5" s="137" customFormat="1" x14ac:dyDescent="0.3">
      <c r="A631" s="134" t="s">
        <v>88</v>
      </c>
      <c r="B631" s="134" t="s">
        <v>93</v>
      </c>
      <c r="C631" s="145" t="str">
        <f t="shared" si="9"/>
        <v>HILTON-BRVERMILLION PSB</v>
      </c>
      <c r="D631" s="143">
        <v>78</v>
      </c>
    </row>
    <row r="632" spans="1:5" s="137" customFormat="1" x14ac:dyDescent="0.3">
      <c r="A632" s="134" t="s">
        <v>89</v>
      </c>
      <c r="B632" s="145" t="s">
        <v>98</v>
      </c>
      <c r="C632" s="145" t="str">
        <f t="shared" si="9"/>
        <v>HILTON-NEW ORLEANS-</v>
      </c>
      <c r="D632" s="143"/>
    </row>
    <row r="633" spans="1:5" s="137" customFormat="1" x14ac:dyDescent="0.3">
      <c r="A633" s="134" t="s">
        <v>89</v>
      </c>
      <c r="B633" t="s">
        <v>138</v>
      </c>
      <c r="C633" s="145" t="str">
        <f t="shared" si="9"/>
        <v>HILTON-NEW ORLEANSACADIA PSB</v>
      </c>
      <c r="D633" s="121">
        <v>155</v>
      </c>
      <c r="E633"/>
    </row>
    <row r="634" spans="1:5" s="137" customFormat="1" x14ac:dyDescent="0.3">
      <c r="A634" s="134" t="s">
        <v>89</v>
      </c>
      <c r="B634" s="134" t="s">
        <v>137</v>
      </c>
      <c r="C634" s="145" t="str">
        <f t="shared" si="9"/>
        <v>HILTON-NEW ORLEANSADMIN BUILDING</v>
      </c>
      <c r="D634" s="143">
        <v>127</v>
      </c>
      <c r="E634"/>
    </row>
    <row r="635" spans="1:5" s="137" customFormat="1" x14ac:dyDescent="0.3">
      <c r="A635" s="134" t="s">
        <v>89</v>
      </c>
      <c r="B635" s="135" t="s">
        <v>63</v>
      </c>
      <c r="C635" s="145" t="str">
        <f t="shared" si="9"/>
        <v>HILTON-NEW ORLEANSALEX. CONV. CTR.</v>
      </c>
      <c r="D635" s="143">
        <v>219</v>
      </c>
    </row>
    <row r="636" spans="1:5" s="137" customFormat="1" x14ac:dyDescent="0.3">
      <c r="A636" s="134" t="s">
        <v>89</v>
      </c>
      <c r="B636" s="187" t="s">
        <v>71</v>
      </c>
      <c r="C636" s="145" t="str">
        <f t="shared" si="9"/>
        <v>HILTON-NEW ORLEANSBBE</v>
      </c>
      <c r="D636" s="137">
        <v>126</v>
      </c>
      <c r="E636"/>
    </row>
    <row r="637" spans="1:5" s="137" customFormat="1" x14ac:dyDescent="0.3">
      <c r="A637" s="134" t="s">
        <v>89</v>
      </c>
      <c r="B637" s="135" t="s">
        <v>74</v>
      </c>
      <c r="C637" s="145" t="str">
        <f t="shared" si="9"/>
        <v>HILTON-NEW ORLEANSBBHS</v>
      </c>
      <c r="D637" s="143">
        <v>125</v>
      </c>
    </row>
    <row r="638" spans="1:5" s="137" customFormat="1" ht="16.5" customHeight="1" x14ac:dyDescent="0.3">
      <c r="A638" s="134" t="s">
        <v>89</v>
      </c>
      <c r="B638" s="135" t="s">
        <v>72</v>
      </c>
      <c r="C638" s="145" t="str">
        <f t="shared" si="9"/>
        <v>HILTON-NEW ORLEANSBBJH</v>
      </c>
      <c r="D638" s="143">
        <v>126</v>
      </c>
    </row>
    <row r="639" spans="1:5" s="137" customFormat="1" x14ac:dyDescent="0.3">
      <c r="A639" s="134" t="s">
        <v>89</v>
      </c>
      <c r="B639" s="135" t="s">
        <v>73</v>
      </c>
      <c r="C639" s="145" t="str">
        <f t="shared" si="9"/>
        <v>HILTON-NEW ORLEANSBBP</v>
      </c>
      <c r="D639" s="143">
        <v>126</v>
      </c>
    </row>
    <row r="640" spans="1:5" s="137" customFormat="1" x14ac:dyDescent="0.3">
      <c r="A640" s="134" t="s">
        <v>89</v>
      </c>
      <c r="B640" s="135" t="s">
        <v>87</v>
      </c>
      <c r="C640" s="145" t="str">
        <f t="shared" si="9"/>
        <v>HILTON-NEW ORLEANSCAJUNDOME</v>
      </c>
      <c r="D640" s="143">
        <v>139</v>
      </c>
    </row>
    <row r="641" spans="1:5" s="137" customFormat="1" x14ac:dyDescent="0.3">
      <c r="A641" s="134" t="s">
        <v>89</v>
      </c>
      <c r="B641" s="135" t="s">
        <v>148</v>
      </c>
      <c r="C641" s="145" t="str">
        <f t="shared" si="9"/>
        <v>HILTON-NEW ORLEANSCCRC</v>
      </c>
      <c r="D641" s="143">
        <v>126</v>
      </c>
    </row>
    <row r="642" spans="1:5" s="137" customFormat="1" x14ac:dyDescent="0.3">
      <c r="A642" s="134" t="s">
        <v>89</v>
      </c>
      <c r="B642" s="134" t="s">
        <v>75</v>
      </c>
      <c r="C642" s="145" t="str">
        <f t="shared" ref="C642:C705" si="10">CONCATENATE(A642,B642)</f>
        <v>HILTON-NEW ORLEANSCE</v>
      </c>
      <c r="D642" s="143">
        <v>146</v>
      </c>
    </row>
    <row r="643" spans="1:5" s="137" customFormat="1" x14ac:dyDescent="0.3">
      <c r="A643" s="134" t="s">
        <v>89</v>
      </c>
      <c r="B643" s="134" t="s">
        <v>78</v>
      </c>
      <c r="C643" s="145" t="str">
        <f t="shared" si="10"/>
        <v>HILTON-NEW ORLEANSCHS</v>
      </c>
      <c r="D643" s="143">
        <v>124</v>
      </c>
    </row>
    <row r="644" spans="1:5" s="137" customFormat="1" x14ac:dyDescent="0.3">
      <c r="A644" s="134" t="s">
        <v>89</v>
      </c>
      <c r="B644" s="134" t="s">
        <v>76</v>
      </c>
      <c r="C644" s="145" t="str">
        <f t="shared" si="10"/>
        <v>HILTON-NEW ORLEANSCJH</v>
      </c>
      <c r="D644" s="143">
        <v>124</v>
      </c>
    </row>
    <row r="645" spans="1:5" s="137" customFormat="1" x14ac:dyDescent="0.3">
      <c r="A645" s="134" t="s">
        <v>89</v>
      </c>
      <c r="B645" s="134" t="s">
        <v>77</v>
      </c>
      <c r="C645" s="145" t="str">
        <f t="shared" si="10"/>
        <v>HILTON-NEW ORLEANSCP</v>
      </c>
      <c r="D645" s="143">
        <v>124</v>
      </c>
    </row>
    <row r="646" spans="1:5" s="137" customFormat="1" x14ac:dyDescent="0.3">
      <c r="A646" s="134" t="s">
        <v>89</v>
      </c>
      <c r="B646" s="134" t="s">
        <v>58</v>
      </c>
      <c r="C646" s="145" t="str">
        <f t="shared" si="10"/>
        <v>HILTON-NEW ORLEANSDEPT/ED-BR</v>
      </c>
      <c r="D646" s="143">
        <v>83</v>
      </c>
    </row>
    <row r="647" spans="1:5" s="137" customFormat="1" x14ac:dyDescent="0.3">
      <c r="A647" s="134" t="s">
        <v>89</v>
      </c>
      <c r="B647" s="134" t="s">
        <v>81</v>
      </c>
      <c r="C647" s="145" t="str">
        <f t="shared" si="10"/>
        <v>HILTON-NEW ORLEANSELC</v>
      </c>
      <c r="D647" s="143">
        <v>140</v>
      </c>
    </row>
    <row r="648" spans="1:5" s="137" customFormat="1" x14ac:dyDescent="0.3">
      <c r="A648" s="134" t="s">
        <v>89</v>
      </c>
      <c r="B648" s="187" t="s">
        <v>147</v>
      </c>
      <c r="C648" s="187" t="str">
        <f t="shared" si="10"/>
        <v>HILTON-NEW ORLEANSFEDERAL PROGRAMS &amp; TECHNOLOGY ANNEX</v>
      </c>
      <c r="D648" s="168">
        <v>127</v>
      </c>
      <c r="E648"/>
    </row>
    <row r="649" spans="1:5" s="137" customFormat="1" x14ac:dyDescent="0.3">
      <c r="A649" s="134" t="s">
        <v>89</v>
      </c>
      <c r="B649" s="134" t="s">
        <v>88</v>
      </c>
      <c r="C649" s="145" t="str">
        <f t="shared" si="10"/>
        <v>HILTON-NEW ORLEANSHILTON-BR</v>
      </c>
      <c r="D649" s="143">
        <v>83</v>
      </c>
    </row>
    <row r="650" spans="1:5" s="137" customFormat="1" x14ac:dyDescent="0.3">
      <c r="A650" s="134" t="s">
        <v>89</v>
      </c>
      <c r="B650" s="134" t="s">
        <v>89</v>
      </c>
      <c r="C650" s="145" t="str">
        <f t="shared" si="10"/>
        <v>HILTON-NEW ORLEANSHILTON-NEW ORLEANS</v>
      </c>
      <c r="D650" s="143"/>
    </row>
    <row r="651" spans="1:5" s="137" customFormat="1" x14ac:dyDescent="0.3">
      <c r="A651" s="134" t="s">
        <v>89</v>
      </c>
      <c r="B651" s="134" t="s">
        <v>94</v>
      </c>
      <c r="C651" s="145" t="str">
        <f t="shared" si="10"/>
        <v>HILTON-NEW ORLEANSHILTON-SHREVEPORT</v>
      </c>
      <c r="D651" s="143">
        <v>342</v>
      </c>
      <c r="E651"/>
    </row>
    <row r="652" spans="1:5" s="137" customFormat="1" x14ac:dyDescent="0.3">
      <c r="A652" s="134" t="s">
        <v>89</v>
      </c>
      <c r="B652" s="134" t="s">
        <v>62</v>
      </c>
      <c r="C652" s="145" t="str">
        <f t="shared" si="10"/>
        <v>HILTON-NEW ORLEANSIBERIA PSB</v>
      </c>
      <c r="D652" s="143">
        <v>136</v>
      </c>
      <c r="E652"/>
    </row>
    <row r="653" spans="1:5" s="137" customFormat="1" x14ac:dyDescent="0.3">
      <c r="A653" s="134" t="s">
        <v>89</v>
      </c>
      <c r="B653" s="134" t="s">
        <v>57</v>
      </c>
      <c r="C653" s="145" t="str">
        <f t="shared" si="10"/>
        <v>HILTON-NEW ORLEANSJCEP</v>
      </c>
      <c r="D653" s="143">
        <v>140</v>
      </c>
      <c r="E653"/>
    </row>
    <row r="654" spans="1:5" s="137" customFormat="1" x14ac:dyDescent="0.3">
      <c r="A654" s="134" t="s">
        <v>89</v>
      </c>
      <c r="B654" s="134" t="s">
        <v>61</v>
      </c>
      <c r="C654" s="145" t="str">
        <f t="shared" si="10"/>
        <v>HILTON-NEW ORLEANSLAF PSB</v>
      </c>
      <c r="D654" s="143">
        <v>137</v>
      </c>
      <c r="E654"/>
    </row>
    <row r="655" spans="1:5" s="137" customFormat="1" x14ac:dyDescent="0.3">
      <c r="A655" s="134" t="s">
        <v>89</v>
      </c>
      <c r="B655" s="134" t="s">
        <v>90</v>
      </c>
      <c r="C655" s="145" t="str">
        <f t="shared" si="10"/>
        <v>HILTON-NEW ORLEANSL'AUBERGE DU LAC HOTEL&amp;CASINO</v>
      </c>
      <c r="D655" s="143">
        <v>211</v>
      </c>
      <c r="E655"/>
    </row>
    <row r="656" spans="1:5" s="137" customFormat="1" x14ac:dyDescent="0.3">
      <c r="A656" s="134" t="s">
        <v>89</v>
      </c>
      <c r="B656" s="134" t="s">
        <v>59</v>
      </c>
      <c r="C656" s="145" t="str">
        <f t="shared" si="10"/>
        <v>HILTON-NEW ORLEANSLSU</v>
      </c>
      <c r="D656" s="143">
        <v>81</v>
      </c>
      <c r="E656"/>
    </row>
    <row r="657" spans="1:5" s="137" customFormat="1" x14ac:dyDescent="0.3">
      <c r="A657" s="134" t="s">
        <v>89</v>
      </c>
      <c r="B657" t="s">
        <v>149</v>
      </c>
      <c r="C657" s="145" t="str">
        <f t="shared" si="10"/>
        <v>HILTON-NEW ORLEANSMAINTENANCE</v>
      </c>
      <c r="D657" s="191">
        <v>128</v>
      </c>
      <c r="E657"/>
    </row>
    <row r="658" spans="1:5" s="137" customFormat="1" x14ac:dyDescent="0.3">
      <c r="A658" s="134" t="s">
        <v>89</v>
      </c>
      <c r="B658" s="134" t="s">
        <v>91</v>
      </c>
      <c r="C658" s="145" t="str">
        <f t="shared" si="10"/>
        <v>HILTON-NEW ORLEANSPARAGON CASINO-MARKSVILLE</v>
      </c>
      <c r="D658" s="143">
        <v>165</v>
      </c>
      <c r="E658"/>
    </row>
    <row r="659" spans="1:5" s="137" customFormat="1" x14ac:dyDescent="0.3">
      <c r="A659" s="134" t="s">
        <v>89</v>
      </c>
      <c r="B659" s="134" t="s">
        <v>79</v>
      </c>
      <c r="C659" s="145" t="str">
        <f t="shared" si="10"/>
        <v>HILTON-NEW ORLEANSPM</v>
      </c>
      <c r="D659" s="143">
        <v>134</v>
      </c>
      <c r="E659"/>
    </row>
    <row r="660" spans="1:5" s="137" customFormat="1" x14ac:dyDescent="0.3">
      <c r="A660" s="134" t="s">
        <v>89</v>
      </c>
      <c r="B660" s="134" t="s">
        <v>80</v>
      </c>
      <c r="C660" s="145" t="str">
        <f t="shared" si="10"/>
        <v>HILTON-NEW ORLEANSPP</v>
      </c>
      <c r="D660" s="143">
        <v>134</v>
      </c>
      <c r="E660"/>
    </row>
    <row r="661" spans="1:5" s="137" customFormat="1" x14ac:dyDescent="0.3">
      <c r="A661" s="134" t="s">
        <v>89</v>
      </c>
      <c r="B661" s="134" t="s">
        <v>85</v>
      </c>
      <c r="C661" s="145" t="str">
        <f t="shared" si="10"/>
        <v>HILTON-NEW ORLEANSSE</v>
      </c>
      <c r="D661" s="143">
        <v>90</v>
      </c>
      <c r="E661"/>
    </row>
    <row r="662" spans="1:5" s="137" customFormat="1" x14ac:dyDescent="0.3">
      <c r="A662" s="134" t="s">
        <v>89</v>
      </c>
      <c r="B662" s="134" t="s">
        <v>92</v>
      </c>
      <c r="C662" s="145" t="str">
        <f t="shared" si="10"/>
        <v>HILTON-NEW ORLEANSSHERATON-NEW ORLEANS</v>
      </c>
      <c r="D662" s="143">
        <v>1</v>
      </c>
      <c r="E662"/>
    </row>
    <row r="663" spans="1:5" s="137" customFormat="1" x14ac:dyDescent="0.3">
      <c r="A663" s="134" t="s">
        <v>89</v>
      </c>
      <c r="B663" s="134" t="s">
        <v>82</v>
      </c>
      <c r="C663" s="145" t="str">
        <f t="shared" si="10"/>
        <v>HILTON-NEW ORLEANSSMJH</v>
      </c>
      <c r="D663" s="143">
        <v>139</v>
      </c>
      <c r="E663"/>
    </row>
    <row r="664" spans="1:5" s="137" customFormat="1" x14ac:dyDescent="0.3">
      <c r="A664" s="134" t="s">
        <v>89</v>
      </c>
      <c r="B664" s="134" t="s">
        <v>83</v>
      </c>
      <c r="C664" s="145" t="str">
        <f t="shared" si="10"/>
        <v>HILTON-NEW ORLEANSSMP</v>
      </c>
      <c r="D664" s="143">
        <v>139</v>
      </c>
      <c r="E664"/>
    </row>
    <row r="665" spans="1:5" s="137" customFormat="1" x14ac:dyDescent="0.3">
      <c r="A665" s="134" t="s">
        <v>89</v>
      </c>
      <c r="B665" s="134" t="s">
        <v>84</v>
      </c>
      <c r="C665" s="145" t="str">
        <f t="shared" si="10"/>
        <v>HILTON-NEW ORLEANSSMSH</v>
      </c>
      <c r="D665" s="143">
        <v>139</v>
      </c>
      <c r="E665"/>
    </row>
    <row r="666" spans="1:5" s="137" customFormat="1" x14ac:dyDescent="0.3">
      <c r="A666" s="134" t="s">
        <v>89</v>
      </c>
      <c r="B666" s="134" t="s">
        <v>86</v>
      </c>
      <c r="C666" s="145" t="str">
        <f t="shared" si="10"/>
        <v>HILTON-NEW ORLEANSTE</v>
      </c>
      <c r="D666" s="143">
        <v>81</v>
      </c>
      <c r="E666"/>
    </row>
    <row r="667" spans="1:5" s="137" customFormat="1" x14ac:dyDescent="0.3">
      <c r="A667" s="134" t="s">
        <v>89</v>
      </c>
      <c r="B667" s="134" t="s">
        <v>60</v>
      </c>
      <c r="C667" s="145" t="str">
        <f t="shared" si="10"/>
        <v>HILTON-NEW ORLEANSULL</v>
      </c>
      <c r="D667" s="143">
        <v>136</v>
      </c>
      <c r="E667"/>
    </row>
    <row r="668" spans="1:5" s="137" customFormat="1" x14ac:dyDescent="0.3">
      <c r="A668" s="134" t="s">
        <v>89</v>
      </c>
      <c r="B668" s="134" t="s">
        <v>93</v>
      </c>
      <c r="C668" s="145" t="str">
        <f t="shared" si="10"/>
        <v>HILTON-NEW ORLEANSVERMILLION PSB</v>
      </c>
      <c r="D668" s="143">
        <v>151</v>
      </c>
      <c r="E668"/>
    </row>
    <row r="669" spans="1:5" s="137" customFormat="1" x14ac:dyDescent="0.3">
      <c r="A669" s="123" t="s">
        <v>94</v>
      </c>
      <c r="B669" s="145" t="s">
        <v>98</v>
      </c>
      <c r="C669" s="145" t="str">
        <f t="shared" si="10"/>
        <v>HILTON-SHREVEPORT-</v>
      </c>
      <c r="D669" s="143"/>
      <c r="E669"/>
    </row>
    <row r="670" spans="1:5" s="137" customFormat="1" x14ac:dyDescent="0.3">
      <c r="A670" s="134" t="s">
        <v>94</v>
      </c>
      <c r="B670" t="s">
        <v>138</v>
      </c>
      <c r="C670" s="145" t="str">
        <f t="shared" si="10"/>
        <v>HILTON-SHREVEPORTACADIA PSB</v>
      </c>
      <c r="D670" s="121">
        <v>204</v>
      </c>
      <c r="E670"/>
    </row>
    <row r="671" spans="1:5" s="137" customFormat="1" x14ac:dyDescent="0.3">
      <c r="A671" s="123" t="s">
        <v>94</v>
      </c>
      <c r="B671" s="134" t="s">
        <v>137</v>
      </c>
      <c r="C671" s="145" t="str">
        <f t="shared" si="10"/>
        <v>HILTON-SHREVEPORTADMIN BUILDING</v>
      </c>
      <c r="D671" s="121">
        <v>217</v>
      </c>
    </row>
    <row r="672" spans="1:5" s="137" customFormat="1" x14ac:dyDescent="0.3">
      <c r="A672" s="123" t="s">
        <v>94</v>
      </c>
      <c r="B672" s="135" t="s">
        <v>63</v>
      </c>
      <c r="C672" s="145" t="str">
        <f t="shared" si="10"/>
        <v>HILTON-SHREVEPORTALEX. CONV. CTR.</v>
      </c>
      <c r="D672" s="121">
        <v>124</v>
      </c>
      <c r="E672"/>
    </row>
    <row r="673" spans="1:5" s="137" customFormat="1" x14ac:dyDescent="0.3">
      <c r="A673" s="134" t="s">
        <v>94</v>
      </c>
      <c r="B673" s="187" t="s">
        <v>71</v>
      </c>
      <c r="C673" s="145" t="str">
        <f t="shared" si="10"/>
        <v>HILTON-SHREVEPORTBBE</v>
      </c>
      <c r="D673" s="137">
        <v>218</v>
      </c>
      <c r="E673"/>
    </row>
    <row r="674" spans="1:5" s="137" customFormat="1" x14ac:dyDescent="0.3">
      <c r="A674" s="123" t="s">
        <v>94</v>
      </c>
      <c r="B674" s="135" t="s">
        <v>74</v>
      </c>
      <c r="C674" s="145" t="str">
        <f t="shared" si="10"/>
        <v>HILTON-SHREVEPORTBBHS</v>
      </c>
      <c r="D674" s="121">
        <v>217</v>
      </c>
      <c r="E674"/>
    </row>
    <row r="675" spans="1:5" s="137" customFormat="1" x14ac:dyDescent="0.3">
      <c r="A675" s="123" t="s">
        <v>94</v>
      </c>
      <c r="B675" s="135" t="s">
        <v>72</v>
      </c>
      <c r="C675" s="145" t="str">
        <f t="shared" si="10"/>
        <v>HILTON-SHREVEPORTBBJH</v>
      </c>
      <c r="D675" s="121">
        <v>218</v>
      </c>
      <c r="E675"/>
    </row>
    <row r="676" spans="1:5" s="137" customFormat="1" x14ac:dyDescent="0.3">
      <c r="A676" s="123" t="s">
        <v>94</v>
      </c>
      <c r="B676" s="135" t="s">
        <v>73</v>
      </c>
      <c r="C676" s="145" t="str">
        <f t="shared" si="10"/>
        <v>HILTON-SHREVEPORTBBP</v>
      </c>
      <c r="D676" s="121">
        <v>218</v>
      </c>
      <c r="E676"/>
    </row>
    <row r="677" spans="1:5" s="137" customFormat="1" x14ac:dyDescent="0.3">
      <c r="A677" s="123" t="s">
        <v>94</v>
      </c>
      <c r="B677" s="135" t="s">
        <v>87</v>
      </c>
      <c r="C677" s="145" t="str">
        <f t="shared" si="10"/>
        <v>HILTON-SHREVEPORTCAJUNDOME</v>
      </c>
      <c r="D677" s="121">
        <v>216</v>
      </c>
      <c r="E677"/>
    </row>
    <row r="678" spans="1:5" s="137" customFormat="1" x14ac:dyDescent="0.3">
      <c r="A678" s="123" t="s">
        <v>94</v>
      </c>
      <c r="B678" s="135" t="s">
        <v>148</v>
      </c>
      <c r="C678" s="145" t="str">
        <f t="shared" si="10"/>
        <v>HILTON-SHREVEPORTCCRC</v>
      </c>
      <c r="D678" s="121">
        <v>218</v>
      </c>
      <c r="E678"/>
    </row>
    <row r="679" spans="1:5" s="137" customFormat="1" x14ac:dyDescent="0.3">
      <c r="A679" s="123" t="s">
        <v>94</v>
      </c>
      <c r="B679" s="134" t="s">
        <v>75</v>
      </c>
      <c r="C679" s="145" t="str">
        <f t="shared" si="10"/>
        <v>HILTON-SHREVEPORTCE</v>
      </c>
      <c r="D679" s="121">
        <v>238</v>
      </c>
      <c r="E679"/>
    </row>
    <row r="680" spans="1:5" s="137" customFormat="1" x14ac:dyDescent="0.3">
      <c r="A680" s="123" t="s">
        <v>94</v>
      </c>
      <c r="B680" s="134" t="s">
        <v>78</v>
      </c>
      <c r="C680" s="145" t="str">
        <f t="shared" si="10"/>
        <v>HILTON-SHREVEPORTCHS</v>
      </c>
      <c r="D680" s="121">
        <v>213</v>
      </c>
      <c r="E680"/>
    </row>
    <row r="681" spans="1:5" s="137" customFormat="1" x14ac:dyDescent="0.3">
      <c r="A681" s="123" t="s">
        <v>94</v>
      </c>
      <c r="B681" s="134" t="s">
        <v>76</v>
      </c>
      <c r="C681" s="145" t="str">
        <f t="shared" si="10"/>
        <v>HILTON-SHREVEPORTCJH</v>
      </c>
      <c r="D681" s="121">
        <v>213</v>
      </c>
      <c r="E681"/>
    </row>
    <row r="682" spans="1:5" s="137" customFormat="1" x14ac:dyDescent="0.3">
      <c r="A682" s="123" t="s">
        <v>94</v>
      </c>
      <c r="B682" s="134" t="s">
        <v>77</v>
      </c>
      <c r="C682" s="145" t="str">
        <f t="shared" si="10"/>
        <v>HILTON-SHREVEPORTCP</v>
      </c>
      <c r="D682" s="121">
        <v>213</v>
      </c>
      <c r="E682"/>
    </row>
    <row r="683" spans="1:5" s="137" customFormat="1" x14ac:dyDescent="0.3">
      <c r="A683" s="123" t="s">
        <v>94</v>
      </c>
      <c r="B683" s="134" t="s">
        <v>58</v>
      </c>
      <c r="C683" s="145" t="str">
        <f t="shared" si="10"/>
        <v>HILTON-SHREVEPORTDEPT/ED-BR</v>
      </c>
      <c r="D683" s="121">
        <v>263</v>
      </c>
      <c r="E683"/>
    </row>
    <row r="684" spans="1:5" s="137" customFormat="1" x14ac:dyDescent="0.3">
      <c r="A684" s="123" t="s">
        <v>94</v>
      </c>
      <c r="B684" s="134" t="s">
        <v>81</v>
      </c>
      <c r="C684" s="145" t="str">
        <f t="shared" si="10"/>
        <v>HILTON-SHREVEPORTELC</v>
      </c>
      <c r="D684" s="121">
        <v>228</v>
      </c>
      <c r="E684"/>
    </row>
    <row r="685" spans="1:5" s="137" customFormat="1" x14ac:dyDescent="0.3">
      <c r="A685" s="134" t="s">
        <v>94</v>
      </c>
      <c r="B685" s="187" t="s">
        <v>147</v>
      </c>
      <c r="C685" s="187" t="str">
        <f t="shared" si="10"/>
        <v>HILTON-SHREVEPORTFEDERAL PROGRAMS &amp; TECHNOLOGY ANNEX</v>
      </c>
      <c r="D685" s="168">
        <v>217</v>
      </c>
      <c r="E685"/>
    </row>
    <row r="686" spans="1:5" s="137" customFormat="1" x14ac:dyDescent="0.3">
      <c r="A686" s="123" t="s">
        <v>94</v>
      </c>
      <c r="B686" s="134" t="s">
        <v>88</v>
      </c>
      <c r="C686" s="145" t="str">
        <f t="shared" si="10"/>
        <v>HILTON-SHREVEPORTHILTON-BR</v>
      </c>
      <c r="D686" s="121">
        <v>263</v>
      </c>
      <c r="E686"/>
    </row>
    <row r="687" spans="1:5" s="137" customFormat="1" x14ac:dyDescent="0.3">
      <c r="A687" s="123" t="s">
        <v>94</v>
      </c>
      <c r="B687" s="134" t="s">
        <v>89</v>
      </c>
      <c r="C687" s="145" t="str">
        <f t="shared" si="10"/>
        <v>HILTON-SHREVEPORTHILTON-NEW ORLEANS</v>
      </c>
      <c r="D687" s="121">
        <v>342</v>
      </c>
      <c r="E687"/>
    </row>
    <row r="688" spans="1:5" s="137" customFormat="1" x14ac:dyDescent="0.3">
      <c r="A688" s="123" t="s">
        <v>94</v>
      </c>
      <c r="B688" s="134" t="s">
        <v>94</v>
      </c>
      <c r="C688" s="145" t="str">
        <f t="shared" si="10"/>
        <v>HILTON-SHREVEPORTHILTON-SHREVEPORT</v>
      </c>
      <c r="D688" s="121"/>
      <c r="E688"/>
    </row>
    <row r="689" spans="1:5" s="137" customFormat="1" x14ac:dyDescent="0.3">
      <c r="A689" s="123" t="s">
        <v>94</v>
      </c>
      <c r="B689" s="134" t="s">
        <v>62</v>
      </c>
      <c r="C689" s="145" t="str">
        <f t="shared" si="10"/>
        <v>HILTON-SHREVEPORTIBERIA PSB</v>
      </c>
      <c r="D689" s="121">
        <v>231</v>
      </c>
    </row>
    <row r="690" spans="1:5" s="137" customFormat="1" x14ac:dyDescent="0.3">
      <c r="A690" s="123" t="s">
        <v>94</v>
      </c>
      <c r="B690" s="134" t="s">
        <v>57</v>
      </c>
      <c r="C690" s="145" t="str">
        <f t="shared" si="10"/>
        <v>HILTON-SHREVEPORTJCEP</v>
      </c>
      <c r="D690" s="121">
        <v>228</v>
      </c>
    </row>
    <row r="691" spans="1:5" s="137" customFormat="1" x14ac:dyDescent="0.3">
      <c r="A691" s="123" t="s">
        <v>94</v>
      </c>
      <c r="B691" s="134" t="s">
        <v>61</v>
      </c>
      <c r="C691" s="145" t="str">
        <f t="shared" si="10"/>
        <v>HILTON-SHREVEPORTLAF PSB</v>
      </c>
      <c r="D691" s="121">
        <v>214</v>
      </c>
    </row>
    <row r="692" spans="1:5" s="137" customFormat="1" x14ac:dyDescent="0.3">
      <c r="A692" s="123" t="s">
        <v>94</v>
      </c>
      <c r="B692" s="134" t="s">
        <v>90</v>
      </c>
      <c r="C692" s="145" t="str">
        <f t="shared" si="10"/>
        <v>HILTON-SHREVEPORTL'AUBERGE DU LAC HOTEL&amp;CASINO</v>
      </c>
      <c r="D692" s="121">
        <v>224</v>
      </c>
    </row>
    <row r="693" spans="1:5" s="137" customFormat="1" x14ac:dyDescent="0.3">
      <c r="A693" s="123" t="s">
        <v>94</v>
      </c>
      <c r="B693" s="134" t="s">
        <v>59</v>
      </c>
      <c r="C693" s="145" t="str">
        <f t="shared" si="10"/>
        <v>HILTON-SHREVEPORTLSU</v>
      </c>
      <c r="D693" s="121">
        <v>264</v>
      </c>
    </row>
    <row r="694" spans="1:5" s="137" customFormat="1" x14ac:dyDescent="0.3">
      <c r="A694" s="134" t="s">
        <v>94</v>
      </c>
      <c r="B694" t="s">
        <v>149</v>
      </c>
      <c r="C694" s="145" t="str">
        <f t="shared" si="10"/>
        <v>HILTON-SHREVEPORTMAINTENANCE</v>
      </c>
      <c r="D694" s="121">
        <v>218</v>
      </c>
      <c r="E694"/>
    </row>
    <row r="695" spans="1:5" s="137" customFormat="1" x14ac:dyDescent="0.3">
      <c r="A695" s="123" t="s">
        <v>94</v>
      </c>
      <c r="B695" s="134" t="s">
        <v>91</v>
      </c>
      <c r="C695" s="145" t="str">
        <f t="shared" si="10"/>
        <v>HILTON-SHREVEPORTPARAGON CASINO-MARKSVILLE</v>
      </c>
      <c r="D695" s="121">
        <v>159</v>
      </c>
    </row>
    <row r="696" spans="1:5" s="137" customFormat="1" x14ac:dyDescent="0.3">
      <c r="A696" s="123" t="s">
        <v>94</v>
      </c>
      <c r="B696" s="134" t="s">
        <v>79</v>
      </c>
      <c r="C696" s="145" t="str">
        <f t="shared" si="10"/>
        <v>HILTON-SHREVEPORTPM</v>
      </c>
      <c r="D696" s="121">
        <v>225</v>
      </c>
    </row>
    <row r="697" spans="1:5" s="137" customFormat="1" x14ac:dyDescent="0.3">
      <c r="A697" s="123" t="s">
        <v>94</v>
      </c>
      <c r="B697" s="134" t="s">
        <v>80</v>
      </c>
      <c r="C697" s="145" t="str">
        <f t="shared" si="10"/>
        <v>HILTON-SHREVEPORTPP</v>
      </c>
      <c r="D697" s="121">
        <v>225</v>
      </c>
    </row>
    <row r="698" spans="1:5" s="137" customFormat="1" x14ac:dyDescent="0.3">
      <c r="A698" s="123" t="s">
        <v>94</v>
      </c>
      <c r="B698" s="134" t="s">
        <v>85</v>
      </c>
      <c r="C698" s="145" t="str">
        <f t="shared" si="10"/>
        <v>HILTON-SHREVEPORTSE</v>
      </c>
      <c r="D698" s="121">
        <v>284</v>
      </c>
    </row>
    <row r="699" spans="1:5" s="137" customFormat="1" x14ac:dyDescent="0.3">
      <c r="A699" s="123" t="s">
        <v>94</v>
      </c>
      <c r="B699" s="134" t="s">
        <v>92</v>
      </c>
      <c r="C699" s="145" t="str">
        <f t="shared" si="10"/>
        <v>HILTON-SHREVEPORTSHERATON-NEW ORLEANS</v>
      </c>
      <c r="D699" s="121">
        <v>342</v>
      </c>
    </row>
    <row r="700" spans="1:5" s="137" customFormat="1" x14ac:dyDescent="0.3">
      <c r="A700" s="123" t="s">
        <v>94</v>
      </c>
      <c r="B700" s="134" t="s">
        <v>82</v>
      </c>
      <c r="C700" s="145" t="str">
        <f t="shared" si="10"/>
        <v>HILTON-SHREVEPORTSMJH</v>
      </c>
      <c r="D700" s="121">
        <v>228</v>
      </c>
    </row>
    <row r="701" spans="1:5" s="137" customFormat="1" x14ac:dyDescent="0.3">
      <c r="A701" s="123" t="s">
        <v>94</v>
      </c>
      <c r="B701" s="134" t="s">
        <v>83</v>
      </c>
      <c r="C701" s="145" t="str">
        <f t="shared" si="10"/>
        <v>HILTON-SHREVEPORTSMP</v>
      </c>
      <c r="D701" s="121">
        <v>228</v>
      </c>
    </row>
    <row r="702" spans="1:5" s="137" customFormat="1" x14ac:dyDescent="0.3">
      <c r="A702" s="123" t="s">
        <v>94</v>
      </c>
      <c r="B702" s="134" t="s">
        <v>84</v>
      </c>
      <c r="C702" s="145" t="str">
        <f t="shared" si="10"/>
        <v>HILTON-SHREVEPORTSMSH</v>
      </c>
      <c r="D702" s="121">
        <v>228</v>
      </c>
    </row>
    <row r="703" spans="1:5" s="137" customFormat="1" x14ac:dyDescent="0.3">
      <c r="A703" s="123" t="s">
        <v>94</v>
      </c>
      <c r="B703" s="134" t="s">
        <v>86</v>
      </c>
      <c r="C703" s="145" t="str">
        <f t="shared" si="10"/>
        <v>HILTON-SHREVEPORTTE</v>
      </c>
      <c r="D703" s="121">
        <v>264</v>
      </c>
    </row>
    <row r="704" spans="1:5" s="137" customFormat="1" x14ac:dyDescent="0.3">
      <c r="A704" s="123" t="s">
        <v>94</v>
      </c>
      <c r="B704" s="134" t="s">
        <v>60</v>
      </c>
      <c r="C704" s="145" t="str">
        <f t="shared" si="10"/>
        <v>HILTON-SHREVEPORTULL</v>
      </c>
      <c r="D704" s="121">
        <v>213</v>
      </c>
    </row>
    <row r="705" spans="1:5" s="137" customFormat="1" x14ac:dyDescent="0.3">
      <c r="A705" s="123" t="s">
        <v>94</v>
      </c>
      <c r="B705" s="134" t="s">
        <v>93</v>
      </c>
      <c r="C705" s="145" t="str">
        <f t="shared" si="10"/>
        <v>HILTON-SHREVEPORTVERMILLION PSB</v>
      </c>
      <c r="D705" s="121">
        <v>234</v>
      </c>
    </row>
    <row r="706" spans="1:5" s="137" customFormat="1" x14ac:dyDescent="0.3">
      <c r="A706" s="145" t="s">
        <v>62</v>
      </c>
      <c r="B706" s="145" t="s">
        <v>98</v>
      </c>
      <c r="C706" s="145" t="str">
        <f t="shared" ref="C706:C769" si="11">CONCATENATE(A706,B706)</f>
        <v>IBERIA PSB-</v>
      </c>
      <c r="D706" s="121"/>
    </row>
    <row r="707" spans="1:5" s="137" customFormat="1" x14ac:dyDescent="0.3">
      <c r="A707" s="134" t="s">
        <v>62</v>
      </c>
      <c r="B707" t="s">
        <v>138</v>
      </c>
      <c r="C707" s="145" t="str">
        <f t="shared" si="11"/>
        <v>IBERIA PSBACADIA PSB</v>
      </c>
      <c r="D707" s="121">
        <v>53</v>
      </c>
      <c r="E707"/>
    </row>
    <row r="708" spans="1:5" s="137" customFormat="1" x14ac:dyDescent="0.3">
      <c r="A708" s="145" t="s">
        <v>62</v>
      </c>
      <c r="B708" s="134" t="s">
        <v>137</v>
      </c>
      <c r="C708" s="145" t="str">
        <f t="shared" si="11"/>
        <v>IBERIA PSBADMIN BUILDING</v>
      </c>
      <c r="D708" s="136">
        <v>25</v>
      </c>
    </row>
    <row r="709" spans="1:5" s="137" customFormat="1" x14ac:dyDescent="0.3">
      <c r="A709" s="145" t="s">
        <v>62</v>
      </c>
      <c r="B709" s="135" t="s">
        <v>63</v>
      </c>
      <c r="C709" s="145" t="str">
        <f t="shared" si="11"/>
        <v>IBERIA PSBALEX. CONV. CTR.</v>
      </c>
      <c r="D709" s="136">
        <v>108</v>
      </c>
    </row>
    <row r="710" spans="1:5" s="137" customFormat="1" x14ac:dyDescent="0.3">
      <c r="A710" s="134" t="s">
        <v>62</v>
      </c>
      <c r="B710" s="187" t="s">
        <v>71</v>
      </c>
      <c r="C710" s="145" t="str">
        <f t="shared" si="11"/>
        <v>IBERIA PSBBBE</v>
      </c>
      <c r="D710" s="137">
        <v>22</v>
      </c>
      <c r="E710"/>
    </row>
    <row r="711" spans="1:5" s="137" customFormat="1" x14ac:dyDescent="0.3">
      <c r="A711" s="145" t="s">
        <v>62</v>
      </c>
      <c r="B711" s="135" t="s">
        <v>74</v>
      </c>
      <c r="C711" s="145" t="str">
        <f t="shared" si="11"/>
        <v>IBERIA PSBBBHS</v>
      </c>
      <c r="D711" s="136">
        <v>20</v>
      </c>
    </row>
    <row r="712" spans="1:5" s="137" customFormat="1" x14ac:dyDescent="0.3">
      <c r="A712" s="145" t="s">
        <v>62</v>
      </c>
      <c r="B712" s="135" t="s">
        <v>72</v>
      </c>
      <c r="C712" s="145" t="str">
        <f t="shared" si="11"/>
        <v>IBERIA PSBBBJH</v>
      </c>
      <c r="D712" s="136">
        <v>21</v>
      </c>
    </row>
    <row r="713" spans="1:5" s="137" customFormat="1" x14ac:dyDescent="0.3">
      <c r="A713" s="145" t="s">
        <v>62</v>
      </c>
      <c r="B713" s="135" t="s">
        <v>73</v>
      </c>
      <c r="C713" s="145" t="str">
        <f t="shared" si="11"/>
        <v>IBERIA PSBBBP</v>
      </c>
      <c r="D713" s="136">
        <v>22</v>
      </c>
    </row>
    <row r="714" spans="1:5" s="137" customFormat="1" x14ac:dyDescent="0.3">
      <c r="A714" s="145" t="s">
        <v>62</v>
      </c>
      <c r="B714" s="135" t="s">
        <v>87</v>
      </c>
      <c r="C714" s="145" t="str">
        <f t="shared" si="11"/>
        <v>IBERIA PSBCAJUNDOME</v>
      </c>
      <c r="D714" s="136">
        <v>21</v>
      </c>
    </row>
    <row r="715" spans="1:5" s="137" customFormat="1" x14ac:dyDescent="0.3">
      <c r="A715" s="145" t="s">
        <v>62</v>
      </c>
      <c r="B715" s="135" t="s">
        <v>148</v>
      </c>
      <c r="C715" s="145" t="str">
        <f t="shared" si="11"/>
        <v>IBERIA PSBCCRC</v>
      </c>
      <c r="D715" s="136">
        <v>22</v>
      </c>
    </row>
    <row r="716" spans="1:5" s="137" customFormat="1" x14ac:dyDescent="0.3">
      <c r="A716" s="145" t="s">
        <v>62</v>
      </c>
      <c r="B716" s="134" t="s">
        <v>75</v>
      </c>
      <c r="C716" s="145" t="str">
        <f t="shared" si="11"/>
        <v>IBERIA PSBCE</v>
      </c>
      <c r="D716" s="136">
        <v>19</v>
      </c>
    </row>
    <row r="717" spans="1:5" s="137" customFormat="1" x14ac:dyDescent="0.3">
      <c r="A717" s="145" t="s">
        <v>62</v>
      </c>
      <c r="B717" s="134" t="s">
        <v>78</v>
      </c>
      <c r="C717" s="145" t="str">
        <f t="shared" si="11"/>
        <v>IBERIA PSBCHS</v>
      </c>
      <c r="D717" s="136">
        <v>30</v>
      </c>
    </row>
    <row r="718" spans="1:5" s="137" customFormat="1" x14ac:dyDescent="0.3">
      <c r="A718" s="145" t="s">
        <v>62</v>
      </c>
      <c r="B718" s="134" t="s">
        <v>76</v>
      </c>
      <c r="C718" s="145" t="str">
        <f t="shared" si="11"/>
        <v>IBERIA PSBCJH</v>
      </c>
      <c r="D718" s="136">
        <v>30</v>
      </c>
    </row>
    <row r="719" spans="1:5" s="137" customFormat="1" x14ac:dyDescent="0.3">
      <c r="A719" s="145" t="s">
        <v>62</v>
      </c>
      <c r="B719" s="134" t="s">
        <v>77</v>
      </c>
      <c r="C719" s="145" t="str">
        <f t="shared" si="11"/>
        <v>IBERIA PSBCP</v>
      </c>
      <c r="D719" s="136">
        <v>30</v>
      </c>
    </row>
    <row r="720" spans="1:5" s="137" customFormat="1" x14ac:dyDescent="0.3">
      <c r="A720" s="145" t="s">
        <v>62</v>
      </c>
      <c r="B720" s="134" t="s">
        <v>58</v>
      </c>
      <c r="C720" s="145" t="str">
        <f t="shared" si="11"/>
        <v>IBERIA PSBDEPT/ED-BR</v>
      </c>
      <c r="D720" s="136">
        <v>76</v>
      </c>
    </row>
    <row r="721" spans="1:5" s="137" customFormat="1" x14ac:dyDescent="0.3">
      <c r="A721" s="145" t="s">
        <v>62</v>
      </c>
      <c r="B721" s="134" t="s">
        <v>81</v>
      </c>
      <c r="C721" s="145" t="str">
        <f t="shared" si="11"/>
        <v>IBERIA PSBELC</v>
      </c>
      <c r="D721" s="136">
        <v>7</v>
      </c>
    </row>
    <row r="722" spans="1:5" s="137" customFormat="1" x14ac:dyDescent="0.3">
      <c r="A722" s="134" t="s">
        <v>62</v>
      </c>
      <c r="B722" s="187" t="s">
        <v>147</v>
      </c>
      <c r="C722" s="187" t="str">
        <f t="shared" si="11"/>
        <v>IBERIA PSBFEDERAL PROGRAMS &amp; TECHNOLOGY ANNEX</v>
      </c>
      <c r="D722" s="168">
        <v>25</v>
      </c>
      <c r="E722"/>
    </row>
    <row r="723" spans="1:5" s="137" customFormat="1" x14ac:dyDescent="0.3">
      <c r="A723" s="145" t="s">
        <v>62</v>
      </c>
      <c r="B723" s="134" t="s">
        <v>88</v>
      </c>
      <c r="C723" s="145" t="str">
        <f t="shared" si="11"/>
        <v>IBERIA PSBHILTON-BR</v>
      </c>
      <c r="D723" s="136">
        <v>76</v>
      </c>
    </row>
    <row r="724" spans="1:5" s="137" customFormat="1" x14ac:dyDescent="0.3">
      <c r="A724" s="145" t="s">
        <v>62</v>
      </c>
      <c r="B724" s="134" t="s">
        <v>89</v>
      </c>
      <c r="C724" s="145" t="str">
        <f t="shared" si="11"/>
        <v>IBERIA PSBHILTON-NEW ORLEANS</v>
      </c>
      <c r="D724" s="136">
        <v>136</v>
      </c>
    </row>
    <row r="725" spans="1:5" s="137" customFormat="1" x14ac:dyDescent="0.3">
      <c r="A725" s="145" t="s">
        <v>62</v>
      </c>
      <c r="B725" s="134" t="s">
        <v>94</v>
      </c>
      <c r="C725" s="145" t="str">
        <f t="shared" si="11"/>
        <v>IBERIA PSBHILTON-SHREVEPORT</v>
      </c>
      <c r="D725" s="136">
        <v>231</v>
      </c>
    </row>
    <row r="726" spans="1:5" s="137" customFormat="1" x14ac:dyDescent="0.3">
      <c r="A726" s="145" t="s">
        <v>62</v>
      </c>
      <c r="B726" s="134" t="s">
        <v>62</v>
      </c>
      <c r="C726" s="145" t="str">
        <f t="shared" si="11"/>
        <v>IBERIA PSBIBERIA PSB</v>
      </c>
      <c r="D726" s="136"/>
    </row>
    <row r="727" spans="1:5" s="137" customFormat="1" x14ac:dyDescent="0.3">
      <c r="A727" s="145" t="s">
        <v>62</v>
      </c>
      <c r="B727" s="134" t="s">
        <v>57</v>
      </c>
      <c r="C727" s="145" t="str">
        <f t="shared" si="11"/>
        <v>IBERIA PSBJCEP</v>
      </c>
      <c r="D727" s="136">
        <v>7</v>
      </c>
    </row>
    <row r="728" spans="1:5" s="137" customFormat="1" x14ac:dyDescent="0.3">
      <c r="A728" s="145" t="s">
        <v>62</v>
      </c>
      <c r="B728" s="134" t="s">
        <v>61</v>
      </c>
      <c r="C728" s="145" t="str">
        <f t="shared" si="11"/>
        <v>IBERIA PSBLAF PSB</v>
      </c>
      <c r="D728" s="136">
        <v>18</v>
      </c>
    </row>
    <row r="729" spans="1:5" s="137" customFormat="1" x14ac:dyDescent="0.3">
      <c r="A729" s="145" t="s">
        <v>62</v>
      </c>
      <c r="B729" s="134" t="s">
        <v>90</v>
      </c>
      <c r="C729" s="145" t="str">
        <f t="shared" si="11"/>
        <v>IBERIA PSBL'AUBERGE DU LAC HOTEL&amp;CASINO</v>
      </c>
      <c r="D729" s="136">
        <v>100</v>
      </c>
    </row>
    <row r="730" spans="1:5" s="137" customFormat="1" x14ac:dyDescent="0.3">
      <c r="A730" s="145" t="s">
        <v>62</v>
      </c>
      <c r="B730" s="134" t="s">
        <v>59</v>
      </c>
      <c r="C730" s="145" t="str">
        <f t="shared" si="11"/>
        <v>IBERIA PSBLSU</v>
      </c>
      <c r="D730" s="136">
        <v>76</v>
      </c>
    </row>
    <row r="731" spans="1:5" s="137" customFormat="1" x14ac:dyDescent="0.3">
      <c r="A731" s="134" t="s">
        <v>62</v>
      </c>
      <c r="B731" t="s">
        <v>149</v>
      </c>
      <c r="C731" s="145" t="str">
        <f t="shared" si="11"/>
        <v>IBERIA PSBMAINTENANCE</v>
      </c>
      <c r="D731" s="121">
        <v>24</v>
      </c>
      <c r="E731"/>
    </row>
    <row r="732" spans="1:5" s="137" customFormat="1" x14ac:dyDescent="0.3">
      <c r="A732" s="145" t="s">
        <v>62</v>
      </c>
      <c r="B732" s="134" t="s">
        <v>91</v>
      </c>
      <c r="C732" s="145" t="str">
        <f t="shared" si="11"/>
        <v>IBERIA PSBPARAGON CASINO-MARKSVILLE</v>
      </c>
      <c r="D732" s="136">
        <v>95</v>
      </c>
    </row>
    <row r="733" spans="1:5" s="137" customFormat="1" x14ac:dyDescent="0.3">
      <c r="A733" s="145" t="s">
        <v>62</v>
      </c>
      <c r="B733" s="134" t="s">
        <v>79</v>
      </c>
      <c r="C733" s="145" t="str">
        <f t="shared" si="11"/>
        <v>IBERIA PSBPM</v>
      </c>
      <c r="D733" s="136">
        <v>15</v>
      </c>
    </row>
    <row r="734" spans="1:5" s="137" customFormat="1" x14ac:dyDescent="0.3">
      <c r="A734" s="145" t="s">
        <v>62</v>
      </c>
      <c r="B734" s="134" t="s">
        <v>80</v>
      </c>
      <c r="C734" s="145" t="str">
        <f t="shared" si="11"/>
        <v>IBERIA PSBPP</v>
      </c>
      <c r="D734" s="136">
        <v>14</v>
      </c>
    </row>
    <row r="735" spans="1:5" s="137" customFormat="1" x14ac:dyDescent="0.3">
      <c r="A735" s="145" t="s">
        <v>62</v>
      </c>
      <c r="B735" s="134" t="s">
        <v>85</v>
      </c>
      <c r="C735" s="145" t="str">
        <f t="shared" si="11"/>
        <v>IBERIA PSBSE</v>
      </c>
      <c r="D735" s="136">
        <v>56</v>
      </c>
    </row>
    <row r="736" spans="1:5" s="137" customFormat="1" x14ac:dyDescent="0.3">
      <c r="A736" s="145" t="s">
        <v>62</v>
      </c>
      <c r="B736" s="134" t="s">
        <v>92</v>
      </c>
      <c r="C736" s="145" t="str">
        <f t="shared" si="11"/>
        <v>IBERIA PSBSHERATON-NEW ORLEANS</v>
      </c>
      <c r="D736" s="136">
        <v>136</v>
      </c>
    </row>
    <row r="737" spans="1:5" s="137" customFormat="1" x14ac:dyDescent="0.3">
      <c r="A737" s="145" t="s">
        <v>62</v>
      </c>
      <c r="B737" s="134" t="s">
        <v>82</v>
      </c>
      <c r="C737" s="145" t="str">
        <f t="shared" si="11"/>
        <v>IBERIA PSBSMJH</v>
      </c>
      <c r="D737" s="136">
        <v>5</v>
      </c>
    </row>
    <row r="738" spans="1:5" s="137" customFormat="1" x14ac:dyDescent="0.3">
      <c r="A738" s="145" t="s">
        <v>62</v>
      </c>
      <c r="B738" s="134" t="s">
        <v>83</v>
      </c>
      <c r="C738" s="145" t="str">
        <f t="shared" si="11"/>
        <v>IBERIA PSBSMP</v>
      </c>
      <c r="D738" s="136">
        <v>8</v>
      </c>
    </row>
    <row r="739" spans="1:5" s="137" customFormat="1" x14ac:dyDescent="0.3">
      <c r="A739" s="145" t="s">
        <v>62</v>
      </c>
      <c r="B739" s="134" t="s">
        <v>84</v>
      </c>
      <c r="C739" s="145" t="str">
        <f t="shared" si="11"/>
        <v>IBERIA PSBSMSH</v>
      </c>
      <c r="D739" s="136">
        <v>8</v>
      </c>
    </row>
    <row r="740" spans="1:5" s="137" customFormat="1" x14ac:dyDescent="0.3">
      <c r="A740" s="145" t="s">
        <v>62</v>
      </c>
      <c r="B740" s="134" t="s">
        <v>86</v>
      </c>
      <c r="C740" s="145" t="str">
        <f t="shared" si="11"/>
        <v>IBERIA PSBTE</v>
      </c>
      <c r="D740" s="136">
        <v>29</v>
      </c>
    </row>
    <row r="741" spans="1:5" s="137" customFormat="1" x14ac:dyDescent="0.3">
      <c r="A741" s="145" t="s">
        <v>62</v>
      </c>
      <c r="B741" s="134" t="s">
        <v>60</v>
      </c>
      <c r="C741" s="145" t="str">
        <f t="shared" si="11"/>
        <v>IBERIA PSBULL</v>
      </c>
      <c r="D741" s="136">
        <v>19</v>
      </c>
    </row>
    <row r="742" spans="1:5" s="137" customFormat="1" x14ac:dyDescent="0.3">
      <c r="A742" s="145" t="s">
        <v>62</v>
      </c>
      <c r="B742" s="134" t="s">
        <v>93</v>
      </c>
      <c r="C742" s="145" t="str">
        <f t="shared" si="11"/>
        <v>IBERIA PSBVERMILLION PSB</v>
      </c>
      <c r="D742" s="136">
        <v>23</v>
      </c>
    </row>
    <row r="743" spans="1:5" s="137" customFormat="1" x14ac:dyDescent="0.3">
      <c r="A743" s="145" t="s">
        <v>57</v>
      </c>
      <c r="B743" s="145" t="s">
        <v>98</v>
      </c>
      <c r="C743" s="145" t="str">
        <f t="shared" si="11"/>
        <v>JCEP-</v>
      </c>
      <c r="D743" s="136"/>
    </row>
    <row r="744" spans="1:5" s="137" customFormat="1" x14ac:dyDescent="0.3">
      <c r="A744" s="134" t="s">
        <v>57</v>
      </c>
      <c r="B744" t="s">
        <v>138</v>
      </c>
      <c r="C744" s="145" t="str">
        <f t="shared" si="11"/>
        <v>JCEPACADIA PSB</v>
      </c>
      <c r="D744" s="121">
        <v>41</v>
      </c>
      <c r="E744"/>
    </row>
    <row r="745" spans="1:5" s="137" customFormat="1" x14ac:dyDescent="0.3">
      <c r="A745" s="145" t="s">
        <v>57</v>
      </c>
      <c r="B745" s="134" t="s">
        <v>137</v>
      </c>
      <c r="C745" s="145" t="str">
        <f t="shared" si="11"/>
        <v>JCEPADMIN BUILDING</v>
      </c>
      <c r="D745" s="137">
        <v>15</v>
      </c>
    </row>
    <row r="746" spans="1:5" s="137" customFormat="1" x14ac:dyDescent="0.3">
      <c r="A746" s="145" t="s">
        <v>57</v>
      </c>
      <c r="B746" s="135" t="s">
        <v>63</v>
      </c>
      <c r="C746" s="145" t="str">
        <f t="shared" si="11"/>
        <v>JCEPALEX. CONV. CTR.</v>
      </c>
      <c r="D746" s="137">
        <v>104</v>
      </c>
    </row>
    <row r="747" spans="1:5" s="137" customFormat="1" x14ac:dyDescent="0.3">
      <c r="A747" s="134" t="s">
        <v>57</v>
      </c>
      <c r="B747" s="187" t="s">
        <v>71</v>
      </c>
      <c r="C747" s="145" t="str">
        <f t="shared" si="11"/>
        <v>JCEPBBE</v>
      </c>
      <c r="D747" s="137">
        <v>15</v>
      </c>
      <c r="E747"/>
    </row>
    <row r="748" spans="1:5" s="137" customFormat="1" x14ac:dyDescent="0.3">
      <c r="A748" s="145" t="s">
        <v>57</v>
      </c>
      <c r="B748" s="135" t="s">
        <v>74</v>
      </c>
      <c r="C748" s="145" t="str">
        <f t="shared" si="11"/>
        <v>JCEPBBHS</v>
      </c>
      <c r="D748" s="137">
        <v>14</v>
      </c>
    </row>
    <row r="749" spans="1:5" s="137" customFormat="1" x14ac:dyDescent="0.3">
      <c r="A749" s="145" t="s">
        <v>57</v>
      </c>
      <c r="B749" s="135" t="s">
        <v>72</v>
      </c>
      <c r="C749" s="145" t="str">
        <f t="shared" si="11"/>
        <v>JCEPBBJH</v>
      </c>
      <c r="D749" s="137">
        <v>14</v>
      </c>
    </row>
    <row r="750" spans="1:5" s="137" customFormat="1" x14ac:dyDescent="0.3">
      <c r="A750" s="145" t="s">
        <v>57</v>
      </c>
      <c r="B750" s="135" t="s">
        <v>73</v>
      </c>
      <c r="C750" s="145" t="str">
        <f t="shared" si="11"/>
        <v>JCEPBBP</v>
      </c>
      <c r="D750" s="137">
        <v>15</v>
      </c>
    </row>
    <row r="751" spans="1:5" s="137" customFormat="1" x14ac:dyDescent="0.3">
      <c r="A751" s="145" t="s">
        <v>57</v>
      </c>
      <c r="B751" s="135" t="s">
        <v>87</v>
      </c>
      <c r="C751" s="145" t="str">
        <f t="shared" si="11"/>
        <v>JCEPCAJUNDOME</v>
      </c>
      <c r="D751" s="137">
        <v>16</v>
      </c>
    </row>
    <row r="752" spans="1:5" s="137" customFormat="1" x14ac:dyDescent="0.3">
      <c r="A752" s="145" t="s">
        <v>57</v>
      </c>
      <c r="B752" s="135" t="s">
        <v>148</v>
      </c>
      <c r="C752" s="145" t="str">
        <f t="shared" si="11"/>
        <v>JCEPCCRC</v>
      </c>
      <c r="D752" s="137">
        <v>15</v>
      </c>
    </row>
    <row r="753" spans="1:6" s="137" customFormat="1" x14ac:dyDescent="0.3">
      <c r="A753" s="145" t="s">
        <v>57</v>
      </c>
      <c r="B753" s="134" t="s">
        <v>75</v>
      </c>
      <c r="C753" s="145" t="str">
        <f t="shared" si="11"/>
        <v>JCEPCE</v>
      </c>
      <c r="D753" s="137">
        <v>12</v>
      </c>
    </row>
    <row r="754" spans="1:6" s="137" customFormat="1" x14ac:dyDescent="0.3">
      <c r="A754" s="145" t="s">
        <v>57</v>
      </c>
      <c r="B754" s="134" t="s">
        <v>78</v>
      </c>
      <c r="C754" s="145" t="str">
        <f t="shared" si="11"/>
        <v>JCEPCHS</v>
      </c>
      <c r="D754" s="137">
        <v>24</v>
      </c>
    </row>
    <row r="755" spans="1:6" s="137" customFormat="1" x14ac:dyDescent="0.3">
      <c r="A755" s="145" t="s">
        <v>57</v>
      </c>
      <c r="B755" s="134" t="s">
        <v>76</v>
      </c>
      <c r="C755" s="145" t="str">
        <f t="shared" si="11"/>
        <v>JCEPCJH</v>
      </c>
      <c r="D755" s="137">
        <v>23</v>
      </c>
    </row>
    <row r="756" spans="1:6" s="137" customFormat="1" x14ac:dyDescent="0.3">
      <c r="A756" s="145" t="s">
        <v>57</v>
      </c>
      <c r="B756" s="134" t="s">
        <v>77</v>
      </c>
      <c r="C756" s="145" t="str">
        <f t="shared" si="11"/>
        <v>JCEPCP</v>
      </c>
      <c r="D756" s="137">
        <v>23</v>
      </c>
    </row>
    <row r="757" spans="1:6" s="137" customFormat="1" x14ac:dyDescent="0.3">
      <c r="A757" s="145" t="s">
        <v>57</v>
      </c>
      <c r="B757" s="134" t="s">
        <v>58</v>
      </c>
      <c r="C757" s="145" t="str">
        <f t="shared" si="11"/>
        <v>JCEPDEPT/ED-BR</v>
      </c>
      <c r="D757" s="137">
        <v>61</v>
      </c>
    </row>
    <row r="758" spans="1:6" s="137" customFormat="1" x14ac:dyDescent="0.3">
      <c r="A758" s="145" t="s">
        <v>57</v>
      </c>
      <c r="B758" s="134" t="s">
        <v>81</v>
      </c>
      <c r="C758" s="145" t="str">
        <f t="shared" si="11"/>
        <v>JCEPELC</v>
      </c>
      <c r="D758" s="137">
        <v>0</v>
      </c>
    </row>
    <row r="759" spans="1:6" s="137" customFormat="1" x14ac:dyDescent="0.3">
      <c r="A759" s="134" t="s">
        <v>57</v>
      </c>
      <c r="B759" s="187" t="s">
        <v>147</v>
      </c>
      <c r="C759" s="187" t="str">
        <f t="shared" si="11"/>
        <v>JCEPFEDERAL PROGRAMS &amp; TECHNOLOGY ANNEX</v>
      </c>
      <c r="D759" s="168">
        <v>15</v>
      </c>
      <c r="E759"/>
    </row>
    <row r="760" spans="1:6" s="137" customFormat="1" x14ac:dyDescent="0.3">
      <c r="A760" s="145" t="s">
        <v>57</v>
      </c>
      <c r="B760" s="134" t="s">
        <v>88</v>
      </c>
      <c r="C760" s="145" t="str">
        <f t="shared" si="11"/>
        <v>JCEPHILTON-BR</v>
      </c>
      <c r="D760" s="137">
        <v>61</v>
      </c>
    </row>
    <row r="761" spans="1:6" s="137" customFormat="1" x14ac:dyDescent="0.3">
      <c r="A761" s="145" t="s">
        <v>57</v>
      </c>
      <c r="B761" s="134" t="s">
        <v>89</v>
      </c>
      <c r="C761" s="145" t="str">
        <f t="shared" si="11"/>
        <v>JCEPHILTON-NEW ORLEANS</v>
      </c>
      <c r="D761" s="137">
        <v>140</v>
      </c>
      <c r="F761"/>
    </row>
    <row r="762" spans="1:6" s="137" customFormat="1" x14ac:dyDescent="0.3">
      <c r="A762" s="145" t="s">
        <v>57</v>
      </c>
      <c r="B762" s="134" t="s">
        <v>94</v>
      </c>
      <c r="C762" s="145" t="str">
        <f t="shared" si="11"/>
        <v>JCEPHILTON-SHREVEPORT</v>
      </c>
      <c r="D762" s="137">
        <v>228</v>
      </c>
      <c r="F762"/>
    </row>
    <row r="763" spans="1:6" s="137" customFormat="1" x14ac:dyDescent="0.3">
      <c r="A763" s="145" t="s">
        <v>57</v>
      </c>
      <c r="B763" s="134" t="s">
        <v>62</v>
      </c>
      <c r="C763" s="145" t="str">
        <f t="shared" si="11"/>
        <v>JCEPIBERIA PSB</v>
      </c>
      <c r="D763" s="137">
        <v>7</v>
      </c>
      <c r="F763"/>
    </row>
    <row r="764" spans="1:6" s="137" customFormat="1" x14ac:dyDescent="0.3">
      <c r="A764" s="145" t="s">
        <v>57</v>
      </c>
      <c r="B764" s="134" t="s">
        <v>57</v>
      </c>
      <c r="C764" s="145" t="str">
        <f t="shared" si="11"/>
        <v>JCEPJCEP</v>
      </c>
      <c r="F764"/>
    </row>
    <row r="765" spans="1:6" s="137" customFormat="1" x14ac:dyDescent="0.3">
      <c r="A765" s="145" t="s">
        <v>57</v>
      </c>
      <c r="B765" s="134" t="s">
        <v>61</v>
      </c>
      <c r="C765" s="145" t="str">
        <f t="shared" si="11"/>
        <v>JCEPLAF PSB</v>
      </c>
      <c r="D765" s="137">
        <v>15</v>
      </c>
      <c r="F765"/>
    </row>
    <row r="766" spans="1:6" s="137" customFormat="1" x14ac:dyDescent="0.3">
      <c r="A766" s="145" t="s">
        <v>57</v>
      </c>
      <c r="B766" s="134" t="s">
        <v>90</v>
      </c>
      <c r="C766" s="145" t="str">
        <f t="shared" si="11"/>
        <v>JCEPL'AUBERGE DU LAC HOTEL&amp;CASINO</v>
      </c>
      <c r="D766" s="137">
        <v>97</v>
      </c>
      <c r="F766"/>
    </row>
    <row r="767" spans="1:6" s="137" customFormat="1" x14ac:dyDescent="0.3">
      <c r="A767" s="145" t="s">
        <v>57</v>
      </c>
      <c r="B767" s="134" t="s">
        <v>59</v>
      </c>
      <c r="C767" s="145" t="str">
        <f t="shared" si="11"/>
        <v>JCEPLSU</v>
      </c>
      <c r="D767" s="137">
        <v>62</v>
      </c>
      <c r="F767"/>
    </row>
    <row r="768" spans="1:6" s="137" customFormat="1" x14ac:dyDescent="0.3">
      <c r="A768" s="134" t="s">
        <v>57</v>
      </c>
      <c r="B768" t="s">
        <v>149</v>
      </c>
      <c r="C768" s="145" t="str">
        <f t="shared" si="11"/>
        <v>JCEPMAINTENANCE</v>
      </c>
      <c r="D768" s="121">
        <v>14</v>
      </c>
      <c r="E768"/>
      <c r="F768"/>
    </row>
    <row r="769" spans="1:6" s="137" customFormat="1" x14ac:dyDescent="0.3">
      <c r="A769" s="145" t="s">
        <v>57</v>
      </c>
      <c r="B769" s="134" t="s">
        <v>91</v>
      </c>
      <c r="C769" s="145" t="str">
        <f t="shared" si="11"/>
        <v>JCEPPARAGON CASINO-MARKSVILLE</v>
      </c>
      <c r="D769" s="137">
        <v>91</v>
      </c>
      <c r="F769"/>
    </row>
    <row r="770" spans="1:6" s="137" customFormat="1" x14ac:dyDescent="0.3">
      <c r="A770" s="145" t="s">
        <v>57</v>
      </c>
      <c r="B770" s="134" t="s">
        <v>79</v>
      </c>
      <c r="C770" s="145" t="str">
        <f t="shared" ref="C770:C833" si="12">CONCATENATE(A770,B770)</f>
        <v>JCEPPM</v>
      </c>
      <c r="D770" s="137">
        <v>8</v>
      </c>
      <c r="F770"/>
    </row>
    <row r="771" spans="1:6" s="137" customFormat="1" x14ac:dyDescent="0.3">
      <c r="A771" s="145" t="s">
        <v>57</v>
      </c>
      <c r="B771" s="134" t="s">
        <v>80</v>
      </c>
      <c r="C771" s="145" t="str">
        <f t="shared" si="12"/>
        <v>JCEPPP</v>
      </c>
      <c r="D771" s="137">
        <v>8</v>
      </c>
      <c r="F771"/>
    </row>
    <row r="772" spans="1:6" s="137" customFormat="1" x14ac:dyDescent="0.3">
      <c r="A772" s="145" t="s">
        <v>57</v>
      </c>
      <c r="B772" s="134" t="s">
        <v>85</v>
      </c>
      <c r="C772" s="145" t="str">
        <f t="shared" si="12"/>
        <v>JCEPSE</v>
      </c>
      <c r="D772" s="137">
        <v>71</v>
      </c>
      <c r="F772"/>
    </row>
    <row r="773" spans="1:6" s="137" customFormat="1" x14ac:dyDescent="0.3">
      <c r="A773" s="145" t="s">
        <v>57</v>
      </c>
      <c r="B773" s="134" t="s">
        <v>92</v>
      </c>
      <c r="C773" s="145" t="str">
        <f t="shared" si="12"/>
        <v>JCEPSHERATON-NEW ORLEANS</v>
      </c>
      <c r="D773" s="137">
        <v>140</v>
      </c>
      <c r="F773"/>
    </row>
    <row r="774" spans="1:6" s="137" customFormat="1" x14ac:dyDescent="0.3">
      <c r="A774" s="145" t="s">
        <v>57</v>
      </c>
      <c r="B774" s="134" t="s">
        <v>82</v>
      </c>
      <c r="C774" s="145" t="str">
        <f t="shared" si="12"/>
        <v>JCEPSMJH</v>
      </c>
      <c r="D774" s="137">
        <v>2</v>
      </c>
      <c r="F774"/>
    </row>
    <row r="775" spans="1:6" s="137" customFormat="1" x14ac:dyDescent="0.3">
      <c r="A775" s="145" t="s">
        <v>57</v>
      </c>
      <c r="B775" s="134" t="s">
        <v>83</v>
      </c>
      <c r="C775" s="145" t="str">
        <f t="shared" si="12"/>
        <v>JCEPSMP</v>
      </c>
      <c r="D775" s="137">
        <v>1</v>
      </c>
      <c r="F775"/>
    </row>
    <row r="776" spans="1:6" s="137" customFormat="1" x14ac:dyDescent="0.3">
      <c r="A776" s="145" t="s">
        <v>57</v>
      </c>
      <c r="B776" s="134" t="s">
        <v>84</v>
      </c>
      <c r="C776" s="145" t="str">
        <f t="shared" si="12"/>
        <v>JCEPSMSH</v>
      </c>
      <c r="D776" s="137">
        <v>2</v>
      </c>
      <c r="F776"/>
    </row>
    <row r="777" spans="1:6" s="137" customFormat="1" x14ac:dyDescent="0.3">
      <c r="A777" s="145" t="s">
        <v>57</v>
      </c>
      <c r="B777" s="134" t="s">
        <v>86</v>
      </c>
      <c r="C777" s="145" t="str">
        <f t="shared" si="12"/>
        <v>JCEPTE</v>
      </c>
      <c r="D777" s="137">
        <v>22</v>
      </c>
      <c r="F777"/>
    </row>
    <row r="778" spans="1:6" s="137" customFormat="1" x14ac:dyDescent="0.3">
      <c r="A778" s="145" t="s">
        <v>57</v>
      </c>
      <c r="B778" s="134" t="s">
        <v>60</v>
      </c>
      <c r="C778" s="145" t="str">
        <f t="shared" si="12"/>
        <v>JCEPULL</v>
      </c>
      <c r="D778" s="137">
        <v>16</v>
      </c>
      <c r="F778"/>
    </row>
    <row r="779" spans="1:6" s="137" customFormat="1" x14ac:dyDescent="0.3">
      <c r="A779" s="145" t="s">
        <v>57</v>
      </c>
      <c r="B779" s="134" t="s">
        <v>93</v>
      </c>
      <c r="C779" s="145" t="str">
        <f t="shared" si="12"/>
        <v>JCEPVERMILLION PSB</v>
      </c>
      <c r="D779" s="136">
        <v>31</v>
      </c>
      <c r="F779"/>
    </row>
    <row r="780" spans="1:6" s="137" customFormat="1" x14ac:dyDescent="0.3">
      <c r="A780" s="123" t="s">
        <v>61</v>
      </c>
      <c r="B780" s="145" t="s">
        <v>98</v>
      </c>
      <c r="C780" s="145" t="str">
        <f t="shared" si="12"/>
        <v>LAF PSB-</v>
      </c>
      <c r="D780" s="136"/>
      <c r="F780"/>
    </row>
    <row r="781" spans="1:6" x14ac:dyDescent="0.3">
      <c r="A781" s="134" t="s">
        <v>61</v>
      </c>
      <c r="B781" t="s">
        <v>138</v>
      </c>
      <c r="C781" s="145" t="str">
        <f t="shared" si="12"/>
        <v>LAF PSBACADIA PSB</v>
      </c>
      <c r="D781" s="121">
        <v>27</v>
      </c>
    </row>
    <row r="782" spans="1:6" x14ac:dyDescent="0.3">
      <c r="A782" s="123" t="s">
        <v>61</v>
      </c>
      <c r="B782" s="134" t="s">
        <v>137</v>
      </c>
      <c r="C782" s="145" t="str">
        <f t="shared" si="12"/>
        <v>LAF PSBADMIN BUILDING</v>
      </c>
      <c r="D782" s="136">
        <v>9</v>
      </c>
      <c r="E782" s="137"/>
    </row>
    <row r="783" spans="1:6" x14ac:dyDescent="0.3">
      <c r="A783" s="123" t="s">
        <v>61</v>
      </c>
      <c r="B783" s="135" t="s">
        <v>63</v>
      </c>
      <c r="C783" s="145" t="str">
        <f t="shared" si="12"/>
        <v>LAF PSBALEX. CONV. CTR.</v>
      </c>
      <c r="D783" s="136">
        <v>91</v>
      </c>
      <c r="E783" s="137"/>
    </row>
    <row r="784" spans="1:6" x14ac:dyDescent="0.3">
      <c r="A784" s="134" t="s">
        <v>61</v>
      </c>
      <c r="B784" s="187" t="s">
        <v>71</v>
      </c>
      <c r="C784" s="145" t="str">
        <f t="shared" si="12"/>
        <v>LAF PSBBBE</v>
      </c>
      <c r="D784" s="137">
        <v>9</v>
      </c>
    </row>
    <row r="785" spans="1:5" x14ac:dyDescent="0.3">
      <c r="A785" s="123" t="s">
        <v>61</v>
      </c>
      <c r="B785" s="135" t="s">
        <v>74</v>
      </c>
      <c r="C785" s="145" t="str">
        <f t="shared" si="12"/>
        <v>LAF PSBBBHS</v>
      </c>
      <c r="D785" s="136">
        <v>14</v>
      </c>
      <c r="E785" s="137"/>
    </row>
    <row r="786" spans="1:5" x14ac:dyDescent="0.3">
      <c r="A786" s="123" t="s">
        <v>61</v>
      </c>
      <c r="B786" s="135" t="s">
        <v>72</v>
      </c>
      <c r="C786" s="145" t="str">
        <f t="shared" si="12"/>
        <v>LAF PSBBBJH</v>
      </c>
      <c r="D786" s="136">
        <v>9</v>
      </c>
      <c r="E786" s="137"/>
    </row>
    <row r="787" spans="1:5" x14ac:dyDescent="0.3">
      <c r="A787" s="123" t="s">
        <v>61</v>
      </c>
      <c r="B787" s="135" t="s">
        <v>73</v>
      </c>
      <c r="C787" s="145" t="str">
        <f t="shared" si="12"/>
        <v>LAF PSBBBP</v>
      </c>
      <c r="D787" s="136">
        <v>9</v>
      </c>
      <c r="E787" s="137"/>
    </row>
    <row r="788" spans="1:5" x14ac:dyDescent="0.3">
      <c r="A788" s="123" t="s">
        <v>61</v>
      </c>
      <c r="B788" s="135" t="s">
        <v>87</v>
      </c>
      <c r="C788" s="145" t="str">
        <f t="shared" si="12"/>
        <v>LAF PSBCAJUNDOME</v>
      </c>
      <c r="D788" s="136">
        <v>4</v>
      </c>
      <c r="E788" s="137"/>
    </row>
    <row r="789" spans="1:5" x14ac:dyDescent="0.3">
      <c r="A789" s="123" t="s">
        <v>61</v>
      </c>
      <c r="B789" s="135" t="s">
        <v>148</v>
      </c>
      <c r="C789" s="145" t="str">
        <f t="shared" si="12"/>
        <v>LAF PSBCCRC</v>
      </c>
      <c r="D789" s="136">
        <v>9</v>
      </c>
      <c r="E789" s="137"/>
    </row>
    <row r="790" spans="1:5" x14ac:dyDescent="0.3">
      <c r="A790" s="123" t="s">
        <v>61</v>
      </c>
      <c r="B790" s="134" t="s">
        <v>75</v>
      </c>
      <c r="C790" s="145" t="str">
        <f t="shared" si="12"/>
        <v>LAF PSBCE</v>
      </c>
      <c r="D790" s="136">
        <v>26</v>
      </c>
      <c r="E790" s="137"/>
    </row>
    <row r="791" spans="1:5" x14ac:dyDescent="0.3">
      <c r="A791" s="123" t="s">
        <v>61</v>
      </c>
      <c r="B791" s="134" t="s">
        <v>78</v>
      </c>
      <c r="C791" s="145" t="str">
        <f t="shared" si="12"/>
        <v>LAF PSBCHS</v>
      </c>
      <c r="D791" s="136">
        <v>15</v>
      </c>
      <c r="E791" s="137"/>
    </row>
    <row r="792" spans="1:5" x14ac:dyDescent="0.3">
      <c r="A792" s="123" t="s">
        <v>61</v>
      </c>
      <c r="B792" s="134" t="s">
        <v>76</v>
      </c>
      <c r="C792" s="145" t="str">
        <f t="shared" si="12"/>
        <v>LAF PSBCJH</v>
      </c>
      <c r="D792" s="136">
        <v>16</v>
      </c>
      <c r="E792" s="137"/>
    </row>
    <row r="793" spans="1:5" x14ac:dyDescent="0.3">
      <c r="A793" s="123" t="s">
        <v>61</v>
      </c>
      <c r="B793" s="134" t="s">
        <v>77</v>
      </c>
      <c r="C793" s="145" t="str">
        <f t="shared" si="12"/>
        <v>LAF PSBCP</v>
      </c>
      <c r="D793" s="136">
        <v>16</v>
      </c>
      <c r="E793" s="137"/>
    </row>
    <row r="794" spans="1:5" x14ac:dyDescent="0.3">
      <c r="A794" s="123" t="s">
        <v>61</v>
      </c>
      <c r="B794" s="134" t="s">
        <v>58</v>
      </c>
      <c r="C794" s="145" t="str">
        <f t="shared" si="12"/>
        <v>LAF PSBDEPT/ED-BR</v>
      </c>
      <c r="D794" s="136">
        <v>58</v>
      </c>
      <c r="E794" s="137"/>
    </row>
    <row r="795" spans="1:5" x14ac:dyDescent="0.3">
      <c r="A795" s="123" t="s">
        <v>61</v>
      </c>
      <c r="B795" s="134" t="s">
        <v>81</v>
      </c>
      <c r="C795" s="145" t="str">
        <f t="shared" si="12"/>
        <v>LAF PSBELC</v>
      </c>
      <c r="D795" s="136">
        <v>15</v>
      </c>
      <c r="E795" s="137"/>
    </row>
    <row r="796" spans="1:5" x14ac:dyDescent="0.3">
      <c r="A796" s="134" t="s">
        <v>61</v>
      </c>
      <c r="B796" s="187" t="s">
        <v>147</v>
      </c>
      <c r="C796" s="187" t="str">
        <f t="shared" si="12"/>
        <v>LAF PSBFEDERAL PROGRAMS &amp; TECHNOLOGY ANNEX</v>
      </c>
      <c r="D796" s="168">
        <v>9</v>
      </c>
    </row>
    <row r="797" spans="1:5" x14ac:dyDescent="0.3">
      <c r="A797" s="123" t="s">
        <v>61</v>
      </c>
      <c r="B797" s="134" t="s">
        <v>88</v>
      </c>
      <c r="C797" s="145" t="str">
        <f t="shared" si="12"/>
        <v>LAF PSBHILTON-BR</v>
      </c>
      <c r="D797" s="136">
        <v>58</v>
      </c>
      <c r="E797" s="137"/>
    </row>
    <row r="798" spans="1:5" x14ac:dyDescent="0.3">
      <c r="A798" s="123" t="s">
        <v>61</v>
      </c>
      <c r="B798" s="134" t="s">
        <v>89</v>
      </c>
      <c r="C798" s="145" t="str">
        <f t="shared" si="12"/>
        <v>LAF PSBHILTON-NEW ORLEANS</v>
      </c>
      <c r="D798" s="136">
        <v>137</v>
      </c>
      <c r="E798" s="137"/>
    </row>
    <row r="799" spans="1:5" x14ac:dyDescent="0.3">
      <c r="A799" s="123" t="s">
        <v>61</v>
      </c>
      <c r="B799" s="134" t="s">
        <v>94</v>
      </c>
      <c r="C799" s="145" t="str">
        <f t="shared" si="12"/>
        <v>LAF PSBHILTON-SHREVEPORT</v>
      </c>
      <c r="D799" s="136">
        <v>214</v>
      </c>
      <c r="E799" s="137"/>
    </row>
    <row r="800" spans="1:5" x14ac:dyDescent="0.3">
      <c r="A800" s="123" t="s">
        <v>61</v>
      </c>
      <c r="B800" s="134" t="s">
        <v>62</v>
      </c>
      <c r="C800" s="145" t="str">
        <f t="shared" si="12"/>
        <v>LAF PSBIBERIA PSB</v>
      </c>
      <c r="D800" s="136">
        <v>18</v>
      </c>
      <c r="E800" s="137"/>
    </row>
    <row r="801" spans="1:5" x14ac:dyDescent="0.3">
      <c r="A801" s="123" t="s">
        <v>61</v>
      </c>
      <c r="B801" s="134" t="s">
        <v>57</v>
      </c>
      <c r="C801" s="145" t="str">
        <f t="shared" si="12"/>
        <v>LAF PSBJCEP</v>
      </c>
      <c r="D801" s="136">
        <v>15</v>
      </c>
      <c r="E801" s="137"/>
    </row>
    <row r="802" spans="1:5" x14ac:dyDescent="0.3">
      <c r="A802" s="123" t="s">
        <v>61</v>
      </c>
      <c r="B802" s="134" t="s">
        <v>61</v>
      </c>
      <c r="C802" s="145" t="str">
        <f t="shared" si="12"/>
        <v>LAF PSBLAF PSB</v>
      </c>
      <c r="D802" s="136"/>
      <c r="E802" s="137"/>
    </row>
    <row r="803" spans="1:5" x14ac:dyDescent="0.3">
      <c r="A803" s="123" t="s">
        <v>61</v>
      </c>
      <c r="B803" s="134" t="s">
        <v>90</v>
      </c>
      <c r="C803" s="145" t="str">
        <f t="shared" si="12"/>
        <v>LAF PSBL'AUBERGE DU LAC HOTEL&amp;CASINO</v>
      </c>
      <c r="D803" s="136">
        <v>83</v>
      </c>
      <c r="E803" s="137"/>
    </row>
    <row r="804" spans="1:5" x14ac:dyDescent="0.3">
      <c r="A804" s="123" t="s">
        <v>61</v>
      </c>
      <c r="B804" s="134" t="s">
        <v>59</v>
      </c>
      <c r="C804" s="145" t="str">
        <f t="shared" si="12"/>
        <v>LAF PSBLSU</v>
      </c>
      <c r="D804" s="136">
        <v>58</v>
      </c>
      <c r="E804" s="137"/>
    </row>
    <row r="805" spans="1:5" x14ac:dyDescent="0.3">
      <c r="A805" s="134" t="s">
        <v>61</v>
      </c>
      <c r="B805" t="s">
        <v>149</v>
      </c>
      <c r="C805" s="145" t="str">
        <f t="shared" si="12"/>
        <v>LAF PSBMAINTENANCE</v>
      </c>
      <c r="D805" s="121">
        <v>10</v>
      </c>
    </row>
    <row r="806" spans="1:5" x14ac:dyDescent="0.3">
      <c r="A806" s="123" t="s">
        <v>61</v>
      </c>
      <c r="B806" s="134" t="s">
        <v>91</v>
      </c>
      <c r="C806" s="145" t="str">
        <f t="shared" si="12"/>
        <v>LAF PSBPARAGON CASINO-MARKSVILLE</v>
      </c>
      <c r="D806" s="136">
        <v>77</v>
      </c>
      <c r="E806" s="137"/>
    </row>
    <row r="807" spans="1:5" x14ac:dyDescent="0.3">
      <c r="A807" s="123" t="s">
        <v>61</v>
      </c>
      <c r="B807" s="134" t="s">
        <v>79</v>
      </c>
      <c r="C807" s="145" t="str">
        <f t="shared" si="12"/>
        <v>LAF PSBPM</v>
      </c>
      <c r="D807" s="136">
        <v>16</v>
      </c>
      <c r="E807" s="137"/>
    </row>
    <row r="808" spans="1:5" x14ac:dyDescent="0.3">
      <c r="A808" s="123" t="s">
        <v>61</v>
      </c>
      <c r="B808" s="134" t="s">
        <v>80</v>
      </c>
      <c r="C808" s="145" t="str">
        <f t="shared" si="12"/>
        <v>LAF PSBPP</v>
      </c>
      <c r="D808" s="136">
        <v>16</v>
      </c>
      <c r="E808" s="137"/>
    </row>
    <row r="809" spans="1:5" x14ac:dyDescent="0.3">
      <c r="A809" s="123" t="s">
        <v>61</v>
      </c>
      <c r="B809" s="134" t="s">
        <v>85</v>
      </c>
      <c r="C809" s="145" t="str">
        <f t="shared" si="12"/>
        <v>LAF PSBSE</v>
      </c>
      <c r="D809" s="136">
        <v>71</v>
      </c>
      <c r="E809" s="137"/>
    </row>
    <row r="810" spans="1:5" x14ac:dyDescent="0.3">
      <c r="A810" s="123" t="s">
        <v>61</v>
      </c>
      <c r="B810" s="134" t="s">
        <v>92</v>
      </c>
      <c r="C810" s="145" t="str">
        <f t="shared" si="12"/>
        <v>LAF PSBSHERATON-NEW ORLEANS</v>
      </c>
      <c r="D810" s="136">
        <v>137</v>
      </c>
      <c r="E810" s="137"/>
    </row>
    <row r="811" spans="1:5" x14ac:dyDescent="0.3">
      <c r="A811" s="123" t="s">
        <v>61</v>
      </c>
      <c r="B811" s="134" t="s">
        <v>82</v>
      </c>
      <c r="C811" s="145" t="str">
        <f t="shared" si="12"/>
        <v>LAF PSBSMJH</v>
      </c>
      <c r="D811" s="136">
        <v>16</v>
      </c>
      <c r="E811" s="137"/>
    </row>
    <row r="812" spans="1:5" x14ac:dyDescent="0.3">
      <c r="A812" s="123" t="s">
        <v>61</v>
      </c>
      <c r="B812" s="134" t="s">
        <v>83</v>
      </c>
      <c r="C812" s="145" t="str">
        <f t="shared" si="12"/>
        <v>LAF PSBSMP</v>
      </c>
      <c r="D812" s="136">
        <v>15</v>
      </c>
      <c r="E812" s="137"/>
    </row>
    <row r="813" spans="1:5" x14ac:dyDescent="0.3">
      <c r="A813" s="123" t="s">
        <v>61</v>
      </c>
      <c r="B813" s="134" t="s">
        <v>84</v>
      </c>
      <c r="C813" s="145" t="str">
        <f t="shared" si="12"/>
        <v>LAF PSBSMSH</v>
      </c>
      <c r="D813" s="136">
        <v>16</v>
      </c>
      <c r="E813" s="137"/>
    </row>
    <row r="814" spans="1:5" x14ac:dyDescent="0.3">
      <c r="A814" s="123" t="s">
        <v>61</v>
      </c>
      <c r="B814" s="134" t="s">
        <v>86</v>
      </c>
      <c r="C814" s="145" t="str">
        <f t="shared" si="12"/>
        <v>LAF PSBTE</v>
      </c>
      <c r="D814" s="136">
        <v>15</v>
      </c>
      <c r="E814" s="137"/>
    </row>
    <row r="815" spans="1:5" x14ac:dyDescent="0.3">
      <c r="A815" s="123" t="s">
        <v>61</v>
      </c>
      <c r="B815" s="134" t="s">
        <v>60</v>
      </c>
      <c r="C815" s="145" t="str">
        <f t="shared" si="12"/>
        <v>LAF PSBULL</v>
      </c>
      <c r="D815" s="136">
        <v>2</v>
      </c>
      <c r="E815" s="137"/>
    </row>
    <row r="816" spans="1:5" x14ac:dyDescent="0.3">
      <c r="A816" s="123" t="s">
        <v>61</v>
      </c>
      <c r="B816" s="134" t="s">
        <v>93</v>
      </c>
      <c r="C816" s="145" t="str">
        <f t="shared" si="12"/>
        <v>LAF PSBVERMILLION PSB</v>
      </c>
      <c r="D816" s="136">
        <v>24</v>
      </c>
      <c r="E816" s="137"/>
    </row>
    <row r="817" spans="1:5" x14ac:dyDescent="0.3">
      <c r="A817" s="123" t="s">
        <v>90</v>
      </c>
      <c r="B817" s="145" t="s">
        <v>98</v>
      </c>
      <c r="C817" s="145" t="str">
        <f t="shared" si="12"/>
        <v>L'AUBERGE DU LAC HOTEL&amp;CASINO-</v>
      </c>
      <c r="D817" s="136"/>
      <c r="E817" s="137"/>
    </row>
    <row r="818" spans="1:5" x14ac:dyDescent="0.3">
      <c r="A818" s="134" t="s">
        <v>90</v>
      </c>
      <c r="B818" t="s">
        <v>138</v>
      </c>
      <c r="C818" s="145" t="str">
        <f t="shared" si="12"/>
        <v>L'AUBERGE DU LAC HOTEL&amp;CASINOACADIA PSB</v>
      </c>
      <c r="D818" s="121">
        <v>57</v>
      </c>
    </row>
    <row r="819" spans="1:5" x14ac:dyDescent="0.3">
      <c r="A819" s="123" t="s">
        <v>90</v>
      </c>
      <c r="B819" s="134" t="s">
        <v>137</v>
      </c>
      <c r="C819" s="145" t="str">
        <f t="shared" si="12"/>
        <v>L'AUBERGE DU LAC HOTEL&amp;CASINOADMIN BUILDING</v>
      </c>
      <c r="D819" s="136">
        <v>86</v>
      </c>
      <c r="E819" s="137"/>
    </row>
    <row r="820" spans="1:5" x14ac:dyDescent="0.3">
      <c r="A820" s="123" t="s">
        <v>90</v>
      </c>
      <c r="B820" s="135" t="s">
        <v>63</v>
      </c>
      <c r="C820" s="145" t="str">
        <f t="shared" si="12"/>
        <v>L'AUBERGE DU LAC HOTEL&amp;CASINOALEX. CONV. CTR.</v>
      </c>
      <c r="D820" s="136">
        <v>104</v>
      </c>
      <c r="E820" s="137"/>
    </row>
    <row r="821" spans="1:5" x14ac:dyDescent="0.3">
      <c r="A821" s="134" t="s">
        <v>90</v>
      </c>
      <c r="B821" s="187" t="s">
        <v>71</v>
      </c>
      <c r="C821" s="145" t="str">
        <f t="shared" si="12"/>
        <v>L'AUBERGE DU LAC HOTEL&amp;CASINOBBE</v>
      </c>
      <c r="D821" s="137">
        <v>87</v>
      </c>
    </row>
    <row r="822" spans="1:5" x14ac:dyDescent="0.3">
      <c r="A822" s="123" t="s">
        <v>90</v>
      </c>
      <c r="B822" s="135" t="s">
        <v>74</v>
      </c>
      <c r="C822" s="145" t="str">
        <f t="shared" si="12"/>
        <v>L'AUBERGE DU LAC HOTEL&amp;CASINOBBHS</v>
      </c>
      <c r="D822" s="136">
        <v>86</v>
      </c>
      <c r="E822" s="137"/>
    </row>
    <row r="823" spans="1:5" x14ac:dyDescent="0.3">
      <c r="A823" s="123" t="s">
        <v>90</v>
      </c>
      <c r="B823" s="135" t="s">
        <v>72</v>
      </c>
      <c r="C823" s="145" t="str">
        <f t="shared" si="12"/>
        <v>L'AUBERGE DU LAC HOTEL&amp;CASINOBBJH</v>
      </c>
      <c r="D823" s="136">
        <v>87</v>
      </c>
      <c r="E823" s="137"/>
    </row>
    <row r="824" spans="1:5" x14ac:dyDescent="0.3">
      <c r="A824" s="123" t="s">
        <v>90</v>
      </c>
      <c r="B824" s="135" t="s">
        <v>73</v>
      </c>
      <c r="C824" s="145" t="str">
        <f t="shared" si="12"/>
        <v>L'AUBERGE DU LAC HOTEL&amp;CASINOBBP</v>
      </c>
      <c r="D824" s="136">
        <v>87</v>
      </c>
      <c r="E824" s="137"/>
    </row>
    <row r="825" spans="1:5" x14ac:dyDescent="0.3">
      <c r="A825" s="123" t="s">
        <v>90</v>
      </c>
      <c r="B825" s="135" t="s">
        <v>87</v>
      </c>
      <c r="C825" s="145" t="str">
        <f t="shared" si="12"/>
        <v>L'AUBERGE DU LAC HOTEL&amp;CASINOCAJUNDOME</v>
      </c>
      <c r="D825" s="136">
        <v>78</v>
      </c>
      <c r="E825" s="137"/>
    </row>
    <row r="826" spans="1:5" x14ac:dyDescent="0.3">
      <c r="A826" s="123" t="s">
        <v>90</v>
      </c>
      <c r="B826" s="135" t="s">
        <v>148</v>
      </c>
      <c r="C826" s="145" t="str">
        <f t="shared" si="12"/>
        <v>L'AUBERGE DU LAC HOTEL&amp;CASINOCCRC</v>
      </c>
      <c r="D826" s="136">
        <v>87</v>
      </c>
      <c r="E826" s="137"/>
    </row>
    <row r="827" spans="1:5" x14ac:dyDescent="0.3">
      <c r="A827" s="123" t="s">
        <v>90</v>
      </c>
      <c r="B827" s="134" t="s">
        <v>75</v>
      </c>
      <c r="C827" s="145" t="str">
        <f t="shared" si="12"/>
        <v>L'AUBERGE DU LAC HOTEL&amp;CASINOCE</v>
      </c>
      <c r="D827" s="136">
        <v>107</v>
      </c>
      <c r="E827" s="137"/>
    </row>
    <row r="828" spans="1:5" x14ac:dyDescent="0.3">
      <c r="A828" s="123" t="s">
        <v>90</v>
      </c>
      <c r="B828" s="134" t="s">
        <v>78</v>
      </c>
      <c r="C828" s="145" t="str">
        <f t="shared" si="12"/>
        <v>L'AUBERGE DU LAC HOTEL&amp;CASINOCHS</v>
      </c>
      <c r="D828" s="136">
        <v>91</v>
      </c>
      <c r="E828" s="137"/>
    </row>
    <row r="829" spans="1:5" x14ac:dyDescent="0.3">
      <c r="A829" s="123" t="s">
        <v>90</v>
      </c>
      <c r="B829" s="134" t="s">
        <v>76</v>
      </c>
      <c r="C829" s="145" t="str">
        <f t="shared" si="12"/>
        <v>L'AUBERGE DU LAC HOTEL&amp;CASINOCJH</v>
      </c>
      <c r="D829" s="136">
        <v>91</v>
      </c>
      <c r="E829" s="137"/>
    </row>
    <row r="830" spans="1:5" x14ac:dyDescent="0.3">
      <c r="A830" s="123" t="s">
        <v>90</v>
      </c>
      <c r="B830" s="134" t="s">
        <v>77</v>
      </c>
      <c r="C830" s="145" t="str">
        <f t="shared" si="12"/>
        <v>L'AUBERGE DU LAC HOTEL&amp;CASINOCP</v>
      </c>
      <c r="D830" s="136">
        <v>91</v>
      </c>
      <c r="E830" s="137"/>
    </row>
    <row r="831" spans="1:5" x14ac:dyDescent="0.3">
      <c r="A831" s="123" t="s">
        <v>90</v>
      </c>
      <c r="B831" s="134" t="s">
        <v>58</v>
      </c>
      <c r="C831" s="145" t="str">
        <f t="shared" si="12"/>
        <v>L'AUBERGE DU LAC HOTEL&amp;CASINODEPT/ED-BR</v>
      </c>
      <c r="D831" s="136">
        <v>132</v>
      </c>
      <c r="E831" s="137"/>
    </row>
    <row r="832" spans="1:5" x14ac:dyDescent="0.3">
      <c r="A832" s="123" t="s">
        <v>90</v>
      </c>
      <c r="B832" s="134" t="s">
        <v>81</v>
      </c>
      <c r="C832" s="145" t="str">
        <f t="shared" si="12"/>
        <v>L'AUBERGE DU LAC HOTEL&amp;CASINOELC</v>
      </c>
      <c r="D832" s="136">
        <v>97</v>
      </c>
      <c r="E832" s="137"/>
    </row>
    <row r="833" spans="1:5" x14ac:dyDescent="0.3">
      <c r="A833" s="134" t="s">
        <v>90</v>
      </c>
      <c r="B833" s="187" t="s">
        <v>147</v>
      </c>
      <c r="C833" s="187" t="str">
        <f t="shared" si="12"/>
        <v>L'AUBERGE DU LAC HOTEL&amp;CASINOFEDERAL PROGRAMS &amp; TECHNOLOGY ANNEX</v>
      </c>
      <c r="D833" s="168">
        <v>86</v>
      </c>
    </row>
    <row r="834" spans="1:5" x14ac:dyDescent="0.3">
      <c r="A834" s="123" t="s">
        <v>90</v>
      </c>
      <c r="B834" s="134" t="s">
        <v>88</v>
      </c>
      <c r="C834" s="145" t="str">
        <f t="shared" ref="C834:C897" si="13">CONCATENATE(A834,B834)</f>
        <v>L'AUBERGE DU LAC HOTEL&amp;CASINOHILTON-BR</v>
      </c>
      <c r="D834" s="136">
        <v>132</v>
      </c>
      <c r="E834" s="137"/>
    </row>
    <row r="835" spans="1:5" x14ac:dyDescent="0.3">
      <c r="A835" s="123" t="s">
        <v>90</v>
      </c>
      <c r="B835" s="134" t="s">
        <v>89</v>
      </c>
      <c r="C835" s="145" t="str">
        <f t="shared" si="13"/>
        <v>L'AUBERGE DU LAC HOTEL&amp;CASINOHILTON-NEW ORLEANS</v>
      </c>
      <c r="D835" s="136">
        <v>211</v>
      </c>
      <c r="E835" s="137"/>
    </row>
    <row r="836" spans="1:5" x14ac:dyDescent="0.3">
      <c r="A836" s="123" t="s">
        <v>90</v>
      </c>
      <c r="B836" s="134" t="s">
        <v>94</v>
      </c>
      <c r="C836" s="145" t="str">
        <f t="shared" si="13"/>
        <v>L'AUBERGE DU LAC HOTEL&amp;CASINOHILTON-SHREVEPORT</v>
      </c>
      <c r="D836" s="136">
        <v>224</v>
      </c>
      <c r="E836" s="137"/>
    </row>
    <row r="837" spans="1:5" x14ac:dyDescent="0.3">
      <c r="A837" s="123" t="s">
        <v>90</v>
      </c>
      <c r="B837" s="134" t="s">
        <v>62</v>
      </c>
      <c r="C837" s="145" t="str">
        <f t="shared" si="13"/>
        <v>L'AUBERGE DU LAC HOTEL&amp;CASINOIBERIA PSB</v>
      </c>
      <c r="D837" s="136">
        <v>100</v>
      </c>
      <c r="E837" s="137"/>
    </row>
    <row r="838" spans="1:5" x14ac:dyDescent="0.3">
      <c r="A838" s="123" t="s">
        <v>90</v>
      </c>
      <c r="B838" s="134" t="s">
        <v>57</v>
      </c>
      <c r="C838" s="145" t="str">
        <f t="shared" si="13"/>
        <v>L'AUBERGE DU LAC HOTEL&amp;CASINOJCEP</v>
      </c>
      <c r="D838" s="136">
        <v>97</v>
      </c>
      <c r="E838" s="137"/>
    </row>
    <row r="839" spans="1:5" x14ac:dyDescent="0.3">
      <c r="A839" s="123" t="s">
        <v>90</v>
      </c>
      <c r="B839" s="134" t="s">
        <v>61</v>
      </c>
      <c r="C839" s="145" t="str">
        <f t="shared" si="13"/>
        <v>L'AUBERGE DU LAC HOTEL&amp;CASINOLAF PSB</v>
      </c>
      <c r="D839" s="136">
        <v>83</v>
      </c>
      <c r="E839" s="137"/>
    </row>
    <row r="840" spans="1:5" x14ac:dyDescent="0.3">
      <c r="A840" s="123" t="s">
        <v>90</v>
      </c>
      <c r="B840" s="134" t="s">
        <v>90</v>
      </c>
      <c r="C840" s="145" t="str">
        <f t="shared" si="13"/>
        <v>L'AUBERGE DU LAC HOTEL&amp;CASINOL'AUBERGE DU LAC HOTEL&amp;CASINO</v>
      </c>
      <c r="D840" s="136"/>
      <c r="E840" s="137"/>
    </row>
    <row r="841" spans="1:5" x14ac:dyDescent="0.3">
      <c r="A841" s="123" t="s">
        <v>90</v>
      </c>
      <c r="B841" s="134" t="s">
        <v>59</v>
      </c>
      <c r="C841" s="145" t="str">
        <f t="shared" si="13"/>
        <v>L'AUBERGE DU LAC HOTEL&amp;CASINOLSU</v>
      </c>
      <c r="D841" s="136">
        <v>133</v>
      </c>
      <c r="E841" s="137"/>
    </row>
    <row r="842" spans="1:5" x14ac:dyDescent="0.3">
      <c r="A842" s="134" t="s">
        <v>90</v>
      </c>
      <c r="B842" t="s">
        <v>149</v>
      </c>
      <c r="C842" s="145" t="str">
        <f t="shared" si="13"/>
        <v>L'AUBERGE DU LAC HOTEL&amp;CASINOMAINTENANCE</v>
      </c>
      <c r="D842" s="121">
        <v>87</v>
      </c>
    </row>
    <row r="843" spans="1:5" x14ac:dyDescent="0.3">
      <c r="A843" s="123" t="s">
        <v>90</v>
      </c>
      <c r="B843" s="134" t="s">
        <v>91</v>
      </c>
      <c r="C843" s="145" t="str">
        <f t="shared" si="13"/>
        <v>L'AUBERGE DU LAC HOTEL&amp;CASINOPARAGON CASINO-MARKSVILLE</v>
      </c>
      <c r="D843" s="136">
        <v>124</v>
      </c>
      <c r="E843" s="137"/>
    </row>
    <row r="844" spans="1:5" x14ac:dyDescent="0.3">
      <c r="A844" s="123" t="s">
        <v>90</v>
      </c>
      <c r="B844" s="134" t="s">
        <v>79</v>
      </c>
      <c r="C844" s="145" t="str">
        <f t="shared" si="13"/>
        <v>L'AUBERGE DU LAC HOTEL&amp;CASINOPM</v>
      </c>
      <c r="D844" s="136">
        <v>94</v>
      </c>
      <c r="E844" s="137"/>
    </row>
    <row r="845" spans="1:5" x14ac:dyDescent="0.3">
      <c r="A845" s="123" t="s">
        <v>90</v>
      </c>
      <c r="B845" s="134" t="s">
        <v>80</v>
      </c>
      <c r="C845" s="145" t="str">
        <f t="shared" si="13"/>
        <v>L'AUBERGE DU LAC HOTEL&amp;CASINOPP</v>
      </c>
      <c r="D845" s="136">
        <v>94</v>
      </c>
      <c r="E845" s="137"/>
    </row>
    <row r="846" spans="1:5" x14ac:dyDescent="0.3">
      <c r="A846" s="123" t="s">
        <v>90</v>
      </c>
      <c r="B846" s="134" t="s">
        <v>85</v>
      </c>
      <c r="C846" s="145" t="str">
        <f t="shared" si="13"/>
        <v>L'AUBERGE DU LAC HOTEL&amp;CASINOSE</v>
      </c>
      <c r="D846" s="136">
        <v>153</v>
      </c>
      <c r="E846" s="137"/>
    </row>
    <row r="847" spans="1:5" x14ac:dyDescent="0.3">
      <c r="A847" s="123" t="s">
        <v>90</v>
      </c>
      <c r="B847" s="134" t="s">
        <v>92</v>
      </c>
      <c r="C847" s="145" t="str">
        <f t="shared" si="13"/>
        <v>L'AUBERGE DU LAC HOTEL&amp;CASINOSHERATON-NEW ORLEANS</v>
      </c>
      <c r="D847" s="136">
        <v>211</v>
      </c>
      <c r="E847" s="137"/>
    </row>
    <row r="848" spans="1:5" x14ac:dyDescent="0.3">
      <c r="A848" s="123" t="s">
        <v>90</v>
      </c>
      <c r="B848" s="134" t="s">
        <v>82</v>
      </c>
      <c r="C848" s="145" t="str">
        <f t="shared" si="13"/>
        <v>L'AUBERGE DU LAC HOTEL&amp;CASINOSMJH</v>
      </c>
      <c r="D848" s="136">
        <v>97</v>
      </c>
      <c r="E848" s="137"/>
    </row>
    <row r="849" spans="1:5" x14ac:dyDescent="0.3">
      <c r="A849" s="123" t="s">
        <v>90</v>
      </c>
      <c r="B849" s="134" t="s">
        <v>83</v>
      </c>
      <c r="C849" s="145" t="str">
        <f t="shared" si="13"/>
        <v>L'AUBERGE DU LAC HOTEL&amp;CASINOSMP</v>
      </c>
      <c r="D849" s="136">
        <v>97</v>
      </c>
      <c r="E849" s="137"/>
    </row>
    <row r="850" spans="1:5" x14ac:dyDescent="0.3">
      <c r="A850" s="123" t="s">
        <v>90</v>
      </c>
      <c r="B850" s="134" t="s">
        <v>84</v>
      </c>
      <c r="C850" s="145" t="str">
        <f t="shared" si="13"/>
        <v>L'AUBERGE DU LAC HOTEL&amp;CASINOSMSH</v>
      </c>
      <c r="D850" s="136">
        <v>97</v>
      </c>
      <c r="E850" s="137"/>
    </row>
    <row r="851" spans="1:5" x14ac:dyDescent="0.3">
      <c r="A851" s="123" t="s">
        <v>90</v>
      </c>
      <c r="B851" s="134" t="s">
        <v>86</v>
      </c>
      <c r="C851" s="145" t="str">
        <f t="shared" si="13"/>
        <v>L'AUBERGE DU LAC HOTEL&amp;CASINOTE</v>
      </c>
      <c r="D851" s="136">
        <v>133</v>
      </c>
      <c r="E851" s="137"/>
    </row>
    <row r="852" spans="1:5" x14ac:dyDescent="0.3">
      <c r="A852" s="123" t="s">
        <v>90</v>
      </c>
      <c r="B852" s="134" t="s">
        <v>60</v>
      </c>
      <c r="C852" s="145" t="str">
        <f t="shared" si="13"/>
        <v>L'AUBERGE DU LAC HOTEL&amp;CASINOULL</v>
      </c>
      <c r="D852" s="136">
        <v>80</v>
      </c>
      <c r="E852" s="137"/>
    </row>
    <row r="853" spans="1:5" x14ac:dyDescent="0.3">
      <c r="A853" s="123" t="s">
        <v>90</v>
      </c>
      <c r="B853" s="134" t="s">
        <v>93</v>
      </c>
      <c r="C853" s="145" t="str">
        <f t="shared" si="13"/>
        <v>L'AUBERGE DU LAC HOTEL&amp;CASINOVERMILLION PSB</v>
      </c>
      <c r="D853" s="136">
        <v>90</v>
      </c>
      <c r="E853" s="137"/>
    </row>
    <row r="854" spans="1:5" x14ac:dyDescent="0.3">
      <c r="A854" s="123" t="s">
        <v>59</v>
      </c>
      <c r="B854" s="145" t="s">
        <v>98</v>
      </c>
      <c r="C854" s="145" t="str">
        <f t="shared" si="13"/>
        <v>LSU-</v>
      </c>
      <c r="D854" s="136"/>
      <c r="E854" s="137"/>
    </row>
    <row r="855" spans="1:5" x14ac:dyDescent="0.3">
      <c r="A855" s="134" t="s">
        <v>59</v>
      </c>
      <c r="B855" t="s">
        <v>138</v>
      </c>
      <c r="C855" s="145" t="str">
        <f t="shared" si="13"/>
        <v>LSUACADIA PSB</v>
      </c>
      <c r="D855" s="121">
        <v>76</v>
      </c>
    </row>
    <row r="856" spans="1:5" x14ac:dyDescent="0.3">
      <c r="A856" s="123" t="s">
        <v>59</v>
      </c>
      <c r="B856" s="134" t="s">
        <v>137</v>
      </c>
      <c r="C856" s="145" t="str">
        <f t="shared" si="13"/>
        <v>LSUADMIN BUILDING</v>
      </c>
      <c r="D856" s="137">
        <v>48</v>
      </c>
      <c r="E856" s="137"/>
    </row>
    <row r="857" spans="1:5" x14ac:dyDescent="0.3">
      <c r="A857" s="123" t="s">
        <v>59</v>
      </c>
      <c r="B857" s="135" t="s">
        <v>63</v>
      </c>
      <c r="C857" s="145" t="str">
        <f t="shared" si="13"/>
        <v>LSUALEX. CONV. CTR.</v>
      </c>
      <c r="D857" s="137">
        <v>141</v>
      </c>
      <c r="E857" s="137"/>
    </row>
    <row r="858" spans="1:5" x14ac:dyDescent="0.3">
      <c r="A858" s="134" t="s">
        <v>59</v>
      </c>
      <c r="B858" s="187" t="s">
        <v>71</v>
      </c>
      <c r="C858" s="145" t="str">
        <f t="shared" si="13"/>
        <v>LSUBBE</v>
      </c>
      <c r="D858" s="137">
        <v>47</v>
      </c>
    </row>
    <row r="859" spans="1:5" x14ac:dyDescent="0.3">
      <c r="A859" s="123" t="s">
        <v>59</v>
      </c>
      <c r="B859" s="135" t="s">
        <v>74</v>
      </c>
      <c r="C859" s="145" t="str">
        <f t="shared" si="13"/>
        <v>LSUBBHS</v>
      </c>
      <c r="D859" s="137">
        <v>48</v>
      </c>
      <c r="E859" s="137"/>
    </row>
    <row r="860" spans="1:5" x14ac:dyDescent="0.3">
      <c r="A860" s="123" t="s">
        <v>59</v>
      </c>
      <c r="B860" s="135" t="s">
        <v>72</v>
      </c>
      <c r="C860" s="145" t="str">
        <f t="shared" si="13"/>
        <v>LSUBBJH</v>
      </c>
      <c r="D860" s="137">
        <v>48</v>
      </c>
      <c r="E860" s="137"/>
    </row>
    <row r="861" spans="1:5" x14ac:dyDescent="0.3">
      <c r="A861" s="123" t="s">
        <v>59</v>
      </c>
      <c r="B861" s="135" t="s">
        <v>73</v>
      </c>
      <c r="C861" s="145" t="str">
        <f t="shared" si="13"/>
        <v>LSUBBP</v>
      </c>
      <c r="D861" s="137">
        <v>47</v>
      </c>
      <c r="E861" s="137"/>
    </row>
    <row r="862" spans="1:5" x14ac:dyDescent="0.3">
      <c r="A862" s="123" t="s">
        <v>59</v>
      </c>
      <c r="B862" s="135" t="s">
        <v>87</v>
      </c>
      <c r="C862" s="145" t="str">
        <f t="shared" si="13"/>
        <v>LSUCAJUNDOME</v>
      </c>
      <c r="D862" s="137">
        <v>60</v>
      </c>
      <c r="E862" s="137"/>
    </row>
    <row r="863" spans="1:5" x14ac:dyDescent="0.3">
      <c r="A863" s="123" t="s">
        <v>59</v>
      </c>
      <c r="B863" s="135" t="s">
        <v>148</v>
      </c>
      <c r="C863" s="145" t="str">
        <f t="shared" si="13"/>
        <v>LSUCCRC</v>
      </c>
      <c r="D863" s="137">
        <v>48</v>
      </c>
      <c r="E863" s="137"/>
    </row>
    <row r="864" spans="1:5" x14ac:dyDescent="0.3">
      <c r="A864" s="123" t="s">
        <v>59</v>
      </c>
      <c r="B864" s="134" t="s">
        <v>75</v>
      </c>
      <c r="C864" s="145" t="str">
        <f t="shared" si="13"/>
        <v>LSUCE</v>
      </c>
      <c r="D864" s="137">
        <v>68</v>
      </c>
      <c r="E864" s="137"/>
    </row>
    <row r="865" spans="1:5" x14ac:dyDescent="0.3">
      <c r="A865" s="123" t="s">
        <v>59</v>
      </c>
      <c r="B865" s="134" t="s">
        <v>78</v>
      </c>
      <c r="C865" s="145" t="str">
        <f t="shared" si="13"/>
        <v>LSUCHS</v>
      </c>
      <c r="D865" s="137">
        <v>45</v>
      </c>
      <c r="E865" s="137"/>
    </row>
    <row r="866" spans="1:5" x14ac:dyDescent="0.3">
      <c r="A866" s="123" t="s">
        <v>59</v>
      </c>
      <c r="B866" s="134" t="s">
        <v>76</v>
      </c>
      <c r="C866" s="145" t="str">
        <f t="shared" si="13"/>
        <v>LSUCJH</v>
      </c>
      <c r="D866" s="137">
        <v>46</v>
      </c>
      <c r="E866" s="137"/>
    </row>
    <row r="867" spans="1:5" x14ac:dyDescent="0.3">
      <c r="A867" s="123" t="s">
        <v>59</v>
      </c>
      <c r="B867" s="134" t="s">
        <v>77</v>
      </c>
      <c r="C867" s="145" t="str">
        <f t="shared" si="13"/>
        <v>LSUCP</v>
      </c>
      <c r="D867" s="137">
        <v>46</v>
      </c>
      <c r="E867" s="137"/>
    </row>
    <row r="868" spans="1:5" x14ac:dyDescent="0.3">
      <c r="A868" s="123" t="s">
        <v>59</v>
      </c>
      <c r="B868" s="134" t="s">
        <v>58</v>
      </c>
      <c r="C868" s="145" t="str">
        <f t="shared" si="13"/>
        <v>LSUDEPT/ED-BR</v>
      </c>
      <c r="D868" s="137">
        <v>4</v>
      </c>
      <c r="E868" s="137"/>
    </row>
    <row r="869" spans="1:5" x14ac:dyDescent="0.3">
      <c r="A869" s="123" t="s">
        <v>59</v>
      </c>
      <c r="B869" s="134" t="s">
        <v>81</v>
      </c>
      <c r="C869" s="145" t="str">
        <f t="shared" si="13"/>
        <v>LSUELC</v>
      </c>
      <c r="D869" s="137">
        <v>62</v>
      </c>
      <c r="E869" s="137"/>
    </row>
    <row r="870" spans="1:5" x14ac:dyDescent="0.3">
      <c r="A870" s="134" t="s">
        <v>59</v>
      </c>
      <c r="B870" s="187" t="s">
        <v>147</v>
      </c>
      <c r="C870" s="187" t="str">
        <f t="shared" si="13"/>
        <v>LSUFEDERAL PROGRAMS &amp; TECHNOLOGY ANNEX</v>
      </c>
      <c r="D870" s="168">
        <v>48</v>
      </c>
    </row>
    <row r="871" spans="1:5" x14ac:dyDescent="0.3">
      <c r="A871" s="123" t="s">
        <v>59</v>
      </c>
      <c r="B871" s="134" t="s">
        <v>88</v>
      </c>
      <c r="C871" s="145" t="str">
        <f t="shared" si="13"/>
        <v>LSUHILTON-BR</v>
      </c>
      <c r="D871" s="137">
        <v>4</v>
      </c>
      <c r="E871" s="137"/>
    </row>
    <row r="872" spans="1:5" x14ac:dyDescent="0.3">
      <c r="A872" s="123" t="s">
        <v>59</v>
      </c>
      <c r="B872" s="134" t="s">
        <v>89</v>
      </c>
      <c r="C872" s="145" t="str">
        <f t="shared" si="13"/>
        <v>LSUHILTON-NEW ORLEANS</v>
      </c>
      <c r="D872" s="137">
        <v>81</v>
      </c>
      <c r="E872" s="137"/>
    </row>
    <row r="873" spans="1:5" x14ac:dyDescent="0.3">
      <c r="A873" s="123" t="s">
        <v>59</v>
      </c>
      <c r="B873" s="134" t="s">
        <v>94</v>
      </c>
      <c r="C873" s="145" t="str">
        <f t="shared" si="13"/>
        <v>LSUHILTON-SHREVEPORT</v>
      </c>
      <c r="D873" s="137">
        <v>264</v>
      </c>
      <c r="E873" s="137"/>
    </row>
    <row r="874" spans="1:5" x14ac:dyDescent="0.3">
      <c r="A874" s="123" t="s">
        <v>59</v>
      </c>
      <c r="B874" s="134" t="s">
        <v>62</v>
      </c>
      <c r="C874" s="145" t="str">
        <f t="shared" si="13"/>
        <v>LSUIBERIA PSB</v>
      </c>
      <c r="D874" s="137">
        <v>76</v>
      </c>
      <c r="E874" s="137"/>
    </row>
    <row r="875" spans="1:5" x14ac:dyDescent="0.3">
      <c r="A875" s="123" t="s">
        <v>59</v>
      </c>
      <c r="B875" s="134" t="s">
        <v>57</v>
      </c>
      <c r="C875" s="145" t="str">
        <f t="shared" si="13"/>
        <v>LSUJCEP</v>
      </c>
      <c r="D875" s="137">
        <v>62</v>
      </c>
      <c r="E875" s="137"/>
    </row>
    <row r="876" spans="1:5" x14ac:dyDescent="0.3">
      <c r="A876" s="123" t="s">
        <v>59</v>
      </c>
      <c r="B876" s="134" t="s">
        <v>61</v>
      </c>
      <c r="C876" s="145" t="str">
        <f t="shared" si="13"/>
        <v>LSULAF PSB</v>
      </c>
      <c r="D876" s="137">
        <v>133</v>
      </c>
      <c r="E876" s="137"/>
    </row>
    <row r="877" spans="1:5" x14ac:dyDescent="0.3">
      <c r="A877" s="123" t="s">
        <v>59</v>
      </c>
      <c r="B877" s="134" t="s">
        <v>90</v>
      </c>
      <c r="C877" s="145" t="str">
        <f t="shared" si="13"/>
        <v>LSUL'AUBERGE DU LAC HOTEL&amp;CASINO</v>
      </c>
      <c r="D877" s="137">
        <v>58</v>
      </c>
      <c r="E877" s="137"/>
    </row>
    <row r="878" spans="1:5" x14ac:dyDescent="0.3">
      <c r="A878" s="123" t="s">
        <v>59</v>
      </c>
      <c r="B878" s="134" t="s">
        <v>59</v>
      </c>
      <c r="C878" s="145" t="str">
        <f t="shared" si="13"/>
        <v>LSULSU</v>
      </c>
      <c r="D878" s="137"/>
      <c r="E878" s="137"/>
    </row>
    <row r="879" spans="1:5" x14ac:dyDescent="0.3">
      <c r="A879" s="134" t="s">
        <v>59</v>
      </c>
      <c r="B879" t="s">
        <v>149</v>
      </c>
      <c r="C879" s="145" t="str">
        <f t="shared" si="13"/>
        <v>LSUMAINTENANCE</v>
      </c>
      <c r="D879" s="121">
        <v>49</v>
      </c>
    </row>
    <row r="880" spans="1:5" x14ac:dyDescent="0.3">
      <c r="A880" s="123" t="s">
        <v>59</v>
      </c>
      <c r="B880" s="134" t="s">
        <v>91</v>
      </c>
      <c r="C880" s="145" t="str">
        <f t="shared" si="13"/>
        <v>LSUPARAGON CASINO-MARKSVILLE</v>
      </c>
      <c r="D880" s="137">
        <v>84</v>
      </c>
      <c r="E880" s="137"/>
    </row>
    <row r="881" spans="1:5" x14ac:dyDescent="0.3">
      <c r="A881" s="123" t="s">
        <v>59</v>
      </c>
      <c r="B881" s="134" t="s">
        <v>79</v>
      </c>
      <c r="C881" s="145" t="str">
        <f t="shared" si="13"/>
        <v>LSUPM</v>
      </c>
      <c r="D881" s="137">
        <v>55</v>
      </c>
      <c r="E881" s="137"/>
    </row>
    <row r="882" spans="1:5" x14ac:dyDescent="0.3">
      <c r="A882" s="123" t="s">
        <v>59</v>
      </c>
      <c r="B882" s="134" t="s">
        <v>80</v>
      </c>
      <c r="C882" s="145" t="str">
        <f t="shared" si="13"/>
        <v>LSUPP</v>
      </c>
      <c r="D882" s="137">
        <v>54</v>
      </c>
      <c r="E882" s="137"/>
    </row>
    <row r="883" spans="1:5" x14ac:dyDescent="0.3">
      <c r="A883" s="123" t="s">
        <v>59</v>
      </c>
      <c r="B883" s="134" t="s">
        <v>85</v>
      </c>
      <c r="C883" s="145" t="str">
        <f t="shared" si="13"/>
        <v>LSUSE</v>
      </c>
      <c r="D883" s="137">
        <v>60</v>
      </c>
      <c r="E883" s="137"/>
    </row>
    <row r="884" spans="1:5" x14ac:dyDescent="0.3">
      <c r="A884" s="123" t="s">
        <v>59</v>
      </c>
      <c r="B884" s="134" t="s">
        <v>92</v>
      </c>
      <c r="C884" s="145" t="str">
        <f t="shared" si="13"/>
        <v>LSUSHERATON-NEW ORLEANS</v>
      </c>
      <c r="D884" s="137">
        <v>81</v>
      </c>
      <c r="E884" s="137"/>
    </row>
    <row r="885" spans="1:5" x14ac:dyDescent="0.3">
      <c r="A885" s="123" t="s">
        <v>59</v>
      </c>
      <c r="B885" s="134" t="s">
        <v>82</v>
      </c>
      <c r="C885" s="145" t="str">
        <f t="shared" si="13"/>
        <v>LSUSMJH</v>
      </c>
      <c r="D885" s="137">
        <v>74</v>
      </c>
      <c r="E885" s="137"/>
    </row>
    <row r="886" spans="1:5" x14ac:dyDescent="0.3">
      <c r="A886" s="123" t="s">
        <v>59</v>
      </c>
      <c r="B886" s="134" t="s">
        <v>83</v>
      </c>
      <c r="C886" s="145" t="str">
        <f t="shared" si="13"/>
        <v>LSUSMP</v>
      </c>
      <c r="D886" s="137">
        <v>61</v>
      </c>
      <c r="E886" s="137"/>
    </row>
    <row r="887" spans="1:5" x14ac:dyDescent="0.3">
      <c r="A887" s="123" t="s">
        <v>59</v>
      </c>
      <c r="B887" s="134" t="s">
        <v>84</v>
      </c>
      <c r="C887" s="145" t="str">
        <f t="shared" si="13"/>
        <v>LSUSMSH</v>
      </c>
      <c r="D887" s="137">
        <v>60</v>
      </c>
      <c r="E887" s="137"/>
    </row>
    <row r="888" spans="1:5" x14ac:dyDescent="0.3">
      <c r="A888" s="123" t="s">
        <v>59</v>
      </c>
      <c r="B888" s="134" t="s">
        <v>86</v>
      </c>
      <c r="C888" s="145" t="str">
        <f t="shared" si="13"/>
        <v>LSUTE</v>
      </c>
      <c r="D888" s="137">
        <v>47</v>
      </c>
      <c r="E888" s="137"/>
    </row>
    <row r="889" spans="1:5" x14ac:dyDescent="0.3">
      <c r="A889" s="123" t="s">
        <v>59</v>
      </c>
      <c r="B889" s="134" t="s">
        <v>60</v>
      </c>
      <c r="C889" s="145" t="str">
        <f t="shared" si="13"/>
        <v>LSUULL</v>
      </c>
      <c r="D889" s="143">
        <v>58</v>
      </c>
      <c r="E889" s="137"/>
    </row>
    <row r="890" spans="1:5" x14ac:dyDescent="0.3">
      <c r="A890" s="123" t="s">
        <v>59</v>
      </c>
      <c r="B890" s="134" t="s">
        <v>93</v>
      </c>
      <c r="C890" s="145" t="str">
        <f t="shared" si="13"/>
        <v>LSUVERMILLION PSB</v>
      </c>
      <c r="D890" s="143">
        <v>79</v>
      </c>
      <c r="E890" s="137"/>
    </row>
    <row r="891" spans="1:5" x14ac:dyDescent="0.3">
      <c r="A891" s="188" t="s">
        <v>149</v>
      </c>
      <c r="B891" s="145" t="s">
        <v>98</v>
      </c>
      <c r="C891" s="145" t="str">
        <f t="shared" si="13"/>
        <v>MAINTENANCE-</v>
      </c>
    </row>
    <row r="892" spans="1:5" x14ac:dyDescent="0.3">
      <c r="A892" s="188" t="s">
        <v>149</v>
      </c>
      <c r="B892" s="189" t="s">
        <v>138</v>
      </c>
      <c r="C892" s="145" t="str">
        <f t="shared" si="13"/>
        <v>MAINTENANCEACADIA PSB</v>
      </c>
      <c r="D892" s="121">
        <v>32</v>
      </c>
    </row>
    <row r="893" spans="1:5" x14ac:dyDescent="0.3">
      <c r="A893" s="188" t="s">
        <v>149</v>
      </c>
      <c r="B893" s="134" t="s">
        <v>137</v>
      </c>
      <c r="C893" s="145" t="str">
        <f t="shared" si="13"/>
        <v>MAINTENANCEADMIN BUILDING</v>
      </c>
      <c r="D893" s="121">
        <v>2</v>
      </c>
    </row>
    <row r="894" spans="1:5" x14ac:dyDescent="0.3">
      <c r="A894" s="188" t="s">
        <v>149</v>
      </c>
      <c r="B894" s="135" t="s">
        <v>63</v>
      </c>
      <c r="C894" s="145" t="str">
        <f t="shared" si="13"/>
        <v>MAINTENANCEALEX. CONV. CTR.</v>
      </c>
      <c r="D894" s="121">
        <v>95</v>
      </c>
    </row>
    <row r="895" spans="1:5" x14ac:dyDescent="0.3">
      <c r="A895" s="188" t="s">
        <v>149</v>
      </c>
      <c r="B895" s="187" t="s">
        <v>71</v>
      </c>
      <c r="C895" s="145" t="str">
        <f t="shared" si="13"/>
        <v>MAINTENANCEBBE</v>
      </c>
      <c r="D895" s="121">
        <v>1</v>
      </c>
    </row>
    <row r="896" spans="1:5" x14ac:dyDescent="0.3">
      <c r="A896" s="188" t="s">
        <v>149</v>
      </c>
      <c r="B896" s="135" t="s">
        <v>74</v>
      </c>
      <c r="C896" s="145" t="str">
        <f t="shared" si="13"/>
        <v>MAINTENANCEBBHS</v>
      </c>
      <c r="D896" s="121">
        <v>5</v>
      </c>
    </row>
    <row r="897" spans="1:4" x14ac:dyDescent="0.3">
      <c r="A897" s="188" t="s">
        <v>149</v>
      </c>
      <c r="B897" s="135" t="s">
        <v>72</v>
      </c>
      <c r="C897" s="145" t="str">
        <f t="shared" si="13"/>
        <v>MAINTENANCEBBJH</v>
      </c>
      <c r="D897" s="121">
        <v>1</v>
      </c>
    </row>
    <row r="898" spans="1:4" x14ac:dyDescent="0.3">
      <c r="A898" s="188" t="s">
        <v>149</v>
      </c>
      <c r="B898" s="135" t="s">
        <v>73</v>
      </c>
      <c r="C898" s="145" t="str">
        <f t="shared" ref="C898:C961" si="14">CONCATENATE(A898,B898)</f>
        <v>MAINTENANCEBBP</v>
      </c>
      <c r="D898" s="121">
        <v>1</v>
      </c>
    </row>
    <row r="899" spans="1:4" x14ac:dyDescent="0.3">
      <c r="A899" s="188" t="s">
        <v>149</v>
      </c>
      <c r="B899" s="135" t="s">
        <v>87</v>
      </c>
      <c r="C899" s="145" t="str">
        <f t="shared" si="14"/>
        <v>MAINTENANCECAJUNDOME</v>
      </c>
      <c r="D899" s="121">
        <v>12</v>
      </c>
    </row>
    <row r="900" spans="1:4" x14ac:dyDescent="0.3">
      <c r="A900" s="188" t="s">
        <v>149</v>
      </c>
      <c r="B900" s="135" t="s">
        <v>148</v>
      </c>
      <c r="C900" s="145" t="str">
        <f t="shared" si="14"/>
        <v>MAINTENANCECCRC</v>
      </c>
      <c r="D900" s="121">
        <v>0</v>
      </c>
    </row>
    <row r="901" spans="1:4" x14ac:dyDescent="0.3">
      <c r="A901" s="188" t="s">
        <v>149</v>
      </c>
      <c r="B901" s="134" t="s">
        <v>75</v>
      </c>
      <c r="C901" s="145" t="str">
        <f t="shared" si="14"/>
        <v>MAINTENANCECE</v>
      </c>
      <c r="D901" s="121">
        <v>18</v>
      </c>
    </row>
    <row r="902" spans="1:4" x14ac:dyDescent="0.3">
      <c r="A902" s="188" t="s">
        <v>149</v>
      </c>
      <c r="B902" s="134" t="s">
        <v>78</v>
      </c>
      <c r="C902" s="145" t="str">
        <f t="shared" si="14"/>
        <v>MAINTENANCECHS</v>
      </c>
      <c r="D902" s="121">
        <v>8</v>
      </c>
    </row>
    <row r="903" spans="1:4" x14ac:dyDescent="0.3">
      <c r="A903" s="188" t="s">
        <v>149</v>
      </c>
      <c r="B903" s="134" t="s">
        <v>76</v>
      </c>
      <c r="C903" s="145" t="str">
        <f t="shared" si="14"/>
        <v>MAINTENANCECJH</v>
      </c>
      <c r="D903" s="121">
        <v>8</v>
      </c>
    </row>
    <row r="904" spans="1:4" x14ac:dyDescent="0.3">
      <c r="A904" s="188" t="s">
        <v>149</v>
      </c>
      <c r="B904" s="134" t="s">
        <v>77</v>
      </c>
      <c r="C904" s="145" t="str">
        <f t="shared" si="14"/>
        <v>MAINTENANCECP</v>
      </c>
      <c r="D904" s="121">
        <v>10</v>
      </c>
    </row>
    <row r="905" spans="1:4" x14ac:dyDescent="0.3">
      <c r="A905" s="188" t="s">
        <v>149</v>
      </c>
      <c r="B905" s="134" t="s">
        <v>58</v>
      </c>
      <c r="C905" s="145" t="str">
        <f t="shared" si="14"/>
        <v>MAINTENANCEDEPT/ED-BR</v>
      </c>
      <c r="D905" s="121">
        <v>51</v>
      </c>
    </row>
    <row r="906" spans="1:4" x14ac:dyDescent="0.3">
      <c r="A906" s="188" t="s">
        <v>149</v>
      </c>
      <c r="B906" s="134" t="s">
        <v>81</v>
      </c>
      <c r="C906" s="145" t="str">
        <f t="shared" si="14"/>
        <v>MAINTENANCEELC</v>
      </c>
      <c r="D906" s="121">
        <v>14</v>
      </c>
    </row>
    <row r="907" spans="1:4" x14ac:dyDescent="0.3">
      <c r="A907" s="188" t="s">
        <v>149</v>
      </c>
      <c r="B907" s="187" t="s">
        <v>147</v>
      </c>
      <c r="C907" s="187" t="str">
        <f t="shared" si="14"/>
        <v>MAINTENANCEFEDERAL PROGRAMS &amp; TECHNOLOGY ANNEX</v>
      </c>
      <c r="D907" s="168">
        <v>2</v>
      </c>
    </row>
    <row r="908" spans="1:4" x14ac:dyDescent="0.3">
      <c r="A908" s="188" t="s">
        <v>149</v>
      </c>
      <c r="B908" s="134" t="s">
        <v>88</v>
      </c>
      <c r="C908" s="145" t="str">
        <f t="shared" si="14"/>
        <v>MAINTENANCEHILTON-BR</v>
      </c>
      <c r="D908" s="121">
        <v>49</v>
      </c>
    </row>
    <row r="909" spans="1:4" x14ac:dyDescent="0.3">
      <c r="A909" s="188" t="s">
        <v>149</v>
      </c>
      <c r="B909" s="134" t="s">
        <v>89</v>
      </c>
      <c r="C909" s="145" t="str">
        <f t="shared" si="14"/>
        <v>MAINTENANCEHILTON-NEW ORLEANS</v>
      </c>
      <c r="D909" s="121">
        <v>128</v>
      </c>
    </row>
    <row r="910" spans="1:4" x14ac:dyDescent="0.3">
      <c r="A910" s="188" t="s">
        <v>149</v>
      </c>
      <c r="B910" s="134" t="s">
        <v>94</v>
      </c>
      <c r="C910" s="145" t="str">
        <f t="shared" si="14"/>
        <v>MAINTENANCEHILTON-SHREVEPORT</v>
      </c>
      <c r="D910" s="121">
        <v>218</v>
      </c>
    </row>
    <row r="911" spans="1:4" x14ac:dyDescent="0.3">
      <c r="A911" s="188" t="s">
        <v>149</v>
      </c>
      <c r="B911" s="134" t="s">
        <v>62</v>
      </c>
      <c r="C911" s="145" t="str">
        <f t="shared" si="14"/>
        <v>MAINTENANCEIBERIA PSB</v>
      </c>
      <c r="D911" s="121">
        <v>24</v>
      </c>
    </row>
    <row r="912" spans="1:4" x14ac:dyDescent="0.3">
      <c r="A912" s="188" t="s">
        <v>149</v>
      </c>
      <c r="B912" s="134" t="s">
        <v>57</v>
      </c>
      <c r="C912" s="145" t="str">
        <f t="shared" si="14"/>
        <v>MAINTENANCEJCEP</v>
      </c>
      <c r="D912" s="121">
        <v>14</v>
      </c>
    </row>
    <row r="913" spans="1:5" x14ac:dyDescent="0.3">
      <c r="A913" s="188" t="s">
        <v>149</v>
      </c>
      <c r="B913" s="134" t="s">
        <v>61</v>
      </c>
      <c r="C913" s="145" t="str">
        <f t="shared" si="14"/>
        <v>MAINTENANCELAF PSB</v>
      </c>
      <c r="D913" s="121">
        <v>10</v>
      </c>
    </row>
    <row r="914" spans="1:5" x14ac:dyDescent="0.3">
      <c r="A914" s="188" t="s">
        <v>149</v>
      </c>
      <c r="B914" s="134" t="s">
        <v>90</v>
      </c>
      <c r="C914" s="145" t="str">
        <f t="shared" si="14"/>
        <v>MAINTENANCEL'AUBERGE DU LAC HOTEL&amp;CASINO</v>
      </c>
      <c r="D914" s="121">
        <v>87</v>
      </c>
    </row>
    <row r="915" spans="1:5" x14ac:dyDescent="0.3">
      <c r="A915" s="188" t="s">
        <v>149</v>
      </c>
      <c r="B915" s="134" t="s">
        <v>59</v>
      </c>
      <c r="C915" s="145" t="str">
        <f t="shared" si="14"/>
        <v>MAINTENANCELSU</v>
      </c>
      <c r="D915" s="121">
        <v>49</v>
      </c>
    </row>
    <row r="916" spans="1:5" x14ac:dyDescent="0.3">
      <c r="A916" s="188" t="s">
        <v>149</v>
      </c>
      <c r="B916" s="188" t="s">
        <v>149</v>
      </c>
      <c r="C916" s="145" t="str">
        <f t="shared" si="14"/>
        <v>MAINTENANCEMAINTENANCE</v>
      </c>
    </row>
    <row r="917" spans="1:5" x14ac:dyDescent="0.3">
      <c r="A917" s="188" t="s">
        <v>149</v>
      </c>
      <c r="B917" s="134" t="s">
        <v>91</v>
      </c>
      <c r="C917" s="145" t="str">
        <f t="shared" si="14"/>
        <v>MAINTENANCEPARAGON CASINO-MARKSVILLE</v>
      </c>
      <c r="D917" s="121">
        <v>81</v>
      </c>
    </row>
    <row r="918" spans="1:5" x14ac:dyDescent="0.3">
      <c r="A918" s="188" t="s">
        <v>149</v>
      </c>
      <c r="B918" s="134" t="s">
        <v>79</v>
      </c>
      <c r="C918" s="145" t="str">
        <f t="shared" si="14"/>
        <v>MAINTENANCEPM</v>
      </c>
      <c r="D918" s="121">
        <v>8</v>
      </c>
    </row>
    <row r="919" spans="1:5" x14ac:dyDescent="0.3">
      <c r="A919" s="188" t="s">
        <v>149</v>
      </c>
      <c r="B919" s="134" t="s">
        <v>80</v>
      </c>
      <c r="C919" s="145" t="str">
        <f t="shared" si="14"/>
        <v>MAINTENANCEPP</v>
      </c>
      <c r="D919" s="121">
        <v>9</v>
      </c>
    </row>
    <row r="920" spans="1:5" x14ac:dyDescent="0.3">
      <c r="A920" s="188" t="s">
        <v>149</v>
      </c>
      <c r="B920" s="134" t="s">
        <v>85</v>
      </c>
      <c r="C920" s="145" t="str">
        <f t="shared" si="14"/>
        <v>MAINTENANCESE</v>
      </c>
      <c r="D920" s="121">
        <v>80</v>
      </c>
    </row>
    <row r="921" spans="1:5" x14ac:dyDescent="0.3">
      <c r="A921" s="188" t="s">
        <v>149</v>
      </c>
      <c r="B921" s="134" t="s">
        <v>92</v>
      </c>
      <c r="C921" s="145" t="str">
        <f t="shared" si="14"/>
        <v>MAINTENANCESHERATON-NEW ORLEANS</v>
      </c>
      <c r="D921" s="121">
        <v>129</v>
      </c>
    </row>
    <row r="922" spans="1:5" x14ac:dyDescent="0.3">
      <c r="A922" s="188" t="s">
        <v>149</v>
      </c>
      <c r="B922" s="134" t="s">
        <v>82</v>
      </c>
      <c r="C922" s="145" t="str">
        <f t="shared" si="14"/>
        <v>MAINTENANCESMJH</v>
      </c>
      <c r="D922" s="121">
        <v>17</v>
      </c>
    </row>
    <row r="923" spans="1:5" x14ac:dyDescent="0.3">
      <c r="A923" s="188" t="s">
        <v>149</v>
      </c>
      <c r="B923" s="134" t="s">
        <v>83</v>
      </c>
      <c r="C923" s="145" t="str">
        <f t="shared" si="14"/>
        <v>MAINTENANCESMP</v>
      </c>
      <c r="D923" s="121">
        <v>14</v>
      </c>
    </row>
    <row r="924" spans="1:5" x14ac:dyDescent="0.3">
      <c r="A924" s="188" t="s">
        <v>149</v>
      </c>
      <c r="B924" s="134" t="s">
        <v>84</v>
      </c>
      <c r="C924" s="145" t="str">
        <f t="shared" si="14"/>
        <v>MAINTENANCESMSH</v>
      </c>
      <c r="D924" s="121">
        <v>14</v>
      </c>
    </row>
    <row r="925" spans="1:5" x14ac:dyDescent="0.3">
      <c r="A925" s="188" t="s">
        <v>149</v>
      </c>
      <c r="B925" s="134" t="s">
        <v>86</v>
      </c>
      <c r="C925" s="145" t="str">
        <f t="shared" si="14"/>
        <v>MAINTENANCETE</v>
      </c>
      <c r="D925" s="121">
        <v>9</v>
      </c>
    </row>
    <row r="926" spans="1:5" x14ac:dyDescent="0.3">
      <c r="A926" s="188" t="s">
        <v>149</v>
      </c>
      <c r="B926" s="134" t="s">
        <v>60</v>
      </c>
      <c r="C926" s="145" t="str">
        <f t="shared" si="14"/>
        <v>MAINTENANCEULL</v>
      </c>
      <c r="D926" s="121">
        <v>10</v>
      </c>
    </row>
    <row r="927" spans="1:5" x14ac:dyDescent="0.3">
      <c r="A927" s="188" t="s">
        <v>149</v>
      </c>
      <c r="B927" s="134" t="s">
        <v>93</v>
      </c>
      <c r="C927" s="145" t="str">
        <f t="shared" si="14"/>
        <v>MAINTENANCEVERMILLION PSB</v>
      </c>
      <c r="D927" s="121">
        <v>35</v>
      </c>
    </row>
    <row r="928" spans="1:5" x14ac:dyDescent="0.3">
      <c r="A928" s="188" t="s">
        <v>91</v>
      </c>
      <c r="B928" s="145" t="s">
        <v>98</v>
      </c>
      <c r="C928" s="145" t="str">
        <f t="shared" si="14"/>
        <v>PARAGON CASINO-MARKSVILLE-</v>
      </c>
      <c r="D928" s="143"/>
      <c r="E928" s="137"/>
    </row>
    <row r="929" spans="1:5" x14ac:dyDescent="0.3">
      <c r="A929" s="188" t="s">
        <v>91</v>
      </c>
      <c r="B929" t="s">
        <v>138</v>
      </c>
      <c r="C929" s="145" t="str">
        <f t="shared" si="14"/>
        <v>PARAGON CASINO-MARKSVILLEACADIA PSB</v>
      </c>
      <c r="D929" s="121">
        <v>80</v>
      </c>
    </row>
    <row r="930" spans="1:5" x14ac:dyDescent="0.3">
      <c r="A930" s="188" t="s">
        <v>91</v>
      </c>
      <c r="B930" s="134" t="s">
        <v>137</v>
      </c>
      <c r="C930" s="145" t="str">
        <f t="shared" si="14"/>
        <v>PARAGON CASINO-MARKSVILLEADMIN BUILDING</v>
      </c>
      <c r="D930" s="121">
        <v>80</v>
      </c>
      <c r="E930" s="137"/>
    </row>
    <row r="931" spans="1:5" x14ac:dyDescent="0.3">
      <c r="A931" s="188" t="s">
        <v>91</v>
      </c>
      <c r="B931" s="135" t="s">
        <v>63</v>
      </c>
      <c r="C931" s="145" t="str">
        <f t="shared" si="14"/>
        <v>PARAGON CASINO-MARKSVILLEALEX. CONV. CTR.</v>
      </c>
      <c r="D931" s="143">
        <v>33</v>
      </c>
      <c r="E931" s="137"/>
    </row>
    <row r="932" spans="1:5" x14ac:dyDescent="0.3">
      <c r="A932" s="134" t="s">
        <v>91</v>
      </c>
      <c r="B932" s="187" t="s">
        <v>71</v>
      </c>
      <c r="C932" s="145" t="str">
        <f t="shared" si="14"/>
        <v>PARAGON CASINO-MARKSVILLEBBE</v>
      </c>
      <c r="D932" s="137">
        <v>81</v>
      </c>
    </row>
    <row r="933" spans="1:5" x14ac:dyDescent="0.3">
      <c r="A933" s="188" t="s">
        <v>91</v>
      </c>
      <c r="B933" s="135" t="s">
        <v>74</v>
      </c>
      <c r="C933" s="145" t="str">
        <f t="shared" si="14"/>
        <v>PARAGON CASINO-MARKSVILLEBBHS</v>
      </c>
      <c r="D933" s="143">
        <v>80</v>
      </c>
      <c r="E933" s="137"/>
    </row>
    <row r="934" spans="1:5" x14ac:dyDescent="0.3">
      <c r="A934" s="188" t="s">
        <v>91</v>
      </c>
      <c r="B934" s="135" t="s">
        <v>72</v>
      </c>
      <c r="C934" s="145" t="str">
        <f t="shared" si="14"/>
        <v>PARAGON CASINO-MARKSVILLEBBJH</v>
      </c>
      <c r="D934" s="143">
        <v>81</v>
      </c>
      <c r="E934" s="137"/>
    </row>
    <row r="935" spans="1:5" x14ac:dyDescent="0.3">
      <c r="A935" s="188" t="s">
        <v>91</v>
      </c>
      <c r="B935" s="135" t="s">
        <v>73</v>
      </c>
      <c r="C935" s="145" t="str">
        <f t="shared" si="14"/>
        <v>PARAGON CASINO-MARKSVILLEBBP</v>
      </c>
      <c r="D935" s="121">
        <v>81</v>
      </c>
      <c r="E935" s="137"/>
    </row>
    <row r="936" spans="1:5" x14ac:dyDescent="0.3">
      <c r="A936" s="188" t="s">
        <v>91</v>
      </c>
      <c r="B936" s="135" t="s">
        <v>87</v>
      </c>
      <c r="C936" s="145" t="str">
        <f t="shared" si="14"/>
        <v>PARAGON CASINO-MARKSVILLECAJUNDOME</v>
      </c>
      <c r="D936" s="121">
        <v>80</v>
      </c>
      <c r="E936" s="137"/>
    </row>
    <row r="937" spans="1:5" x14ac:dyDescent="0.3">
      <c r="A937" s="188" t="s">
        <v>91</v>
      </c>
      <c r="B937" s="135" t="s">
        <v>148</v>
      </c>
      <c r="C937" s="145" t="str">
        <f t="shared" si="14"/>
        <v>PARAGON CASINO-MARKSVILLECCRC</v>
      </c>
      <c r="D937" s="143">
        <v>81</v>
      </c>
      <c r="E937" s="137"/>
    </row>
    <row r="938" spans="1:5" x14ac:dyDescent="0.3">
      <c r="A938" s="188" t="s">
        <v>91</v>
      </c>
      <c r="B938" s="134" t="s">
        <v>75</v>
      </c>
      <c r="C938" s="145" t="str">
        <f t="shared" si="14"/>
        <v>PARAGON CASINO-MARKSVILLECE</v>
      </c>
      <c r="D938" s="121">
        <v>101</v>
      </c>
      <c r="E938" s="137"/>
    </row>
    <row r="939" spans="1:5" x14ac:dyDescent="0.3">
      <c r="A939" s="188" t="s">
        <v>91</v>
      </c>
      <c r="B939" s="134" t="s">
        <v>78</v>
      </c>
      <c r="C939" s="145" t="str">
        <f t="shared" si="14"/>
        <v>PARAGON CASINO-MARKSVILLECHS</v>
      </c>
      <c r="D939" s="121">
        <v>76</v>
      </c>
      <c r="E939" s="137"/>
    </row>
    <row r="940" spans="1:5" x14ac:dyDescent="0.3">
      <c r="A940" s="188" t="s">
        <v>91</v>
      </c>
      <c r="B940" s="134" t="s">
        <v>76</v>
      </c>
      <c r="C940" s="145" t="str">
        <f t="shared" si="14"/>
        <v>PARAGON CASINO-MARKSVILLECJH</v>
      </c>
      <c r="D940" s="121">
        <v>76</v>
      </c>
      <c r="E940" s="137"/>
    </row>
    <row r="941" spans="1:5" x14ac:dyDescent="0.3">
      <c r="A941" s="188" t="s">
        <v>91</v>
      </c>
      <c r="B941" s="134" t="s">
        <v>77</v>
      </c>
      <c r="C941" s="145" t="str">
        <f t="shared" si="14"/>
        <v>PARAGON CASINO-MARKSVILLECP</v>
      </c>
      <c r="D941" s="121">
        <v>76</v>
      </c>
      <c r="E941" s="137"/>
    </row>
    <row r="942" spans="1:5" x14ac:dyDescent="0.3">
      <c r="A942" s="188" t="s">
        <v>91</v>
      </c>
      <c r="B942" s="134" t="s">
        <v>58</v>
      </c>
      <c r="C942" s="145" t="str">
        <f t="shared" si="14"/>
        <v>PARAGON CASINO-MARKSVILLEDEPT/ED-BR</v>
      </c>
      <c r="D942" s="121">
        <v>83</v>
      </c>
      <c r="E942" s="137"/>
    </row>
    <row r="943" spans="1:5" x14ac:dyDescent="0.3">
      <c r="A943" s="188" t="s">
        <v>91</v>
      </c>
      <c r="B943" s="134" t="s">
        <v>81</v>
      </c>
      <c r="C943" s="145" t="str">
        <f t="shared" si="14"/>
        <v>PARAGON CASINO-MARKSVILLEELC</v>
      </c>
      <c r="D943" s="121">
        <v>91</v>
      </c>
      <c r="E943" s="137"/>
    </row>
    <row r="944" spans="1:5" x14ac:dyDescent="0.3">
      <c r="A944" s="134" t="s">
        <v>91</v>
      </c>
      <c r="B944" s="187" t="s">
        <v>147</v>
      </c>
      <c r="C944" s="187" t="str">
        <f t="shared" si="14"/>
        <v>PARAGON CASINO-MARKSVILLEFEDERAL PROGRAMS &amp; TECHNOLOGY ANNEX</v>
      </c>
      <c r="D944" s="168">
        <v>80</v>
      </c>
    </row>
    <row r="945" spans="1:5" x14ac:dyDescent="0.3">
      <c r="A945" s="188" t="s">
        <v>91</v>
      </c>
      <c r="B945" s="134" t="s">
        <v>88</v>
      </c>
      <c r="C945" s="145" t="str">
        <f t="shared" si="14"/>
        <v>PARAGON CASINO-MARKSVILLEHILTON-BR</v>
      </c>
      <c r="D945" s="121">
        <v>83</v>
      </c>
      <c r="E945" s="137"/>
    </row>
    <row r="946" spans="1:5" x14ac:dyDescent="0.3">
      <c r="A946" s="188" t="s">
        <v>91</v>
      </c>
      <c r="B946" s="134" t="s">
        <v>89</v>
      </c>
      <c r="C946" s="145" t="str">
        <f t="shared" si="14"/>
        <v>PARAGON CASINO-MARKSVILLEHILTON-NEW ORLEANS</v>
      </c>
      <c r="D946" s="121">
        <v>165</v>
      </c>
      <c r="E946" s="137"/>
    </row>
    <row r="947" spans="1:5" x14ac:dyDescent="0.3">
      <c r="A947" s="188" t="s">
        <v>91</v>
      </c>
      <c r="B947" s="134" t="s">
        <v>94</v>
      </c>
      <c r="C947" s="145" t="str">
        <f t="shared" si="14"/>
        <v>PARAGON CASINO-MARKSVILLEHILTON-SHREVEPORT</v>
      </c>
      <c r="D947" s="121">
        <v>159</v>
      </c>
      <c r="E947" s="137"/>
    </row>
    <row r="948" spans="1:5" x14ac:dyDescent="0.3">
      <c r="A948" s="188" t="s">
        <v>91</v>
      </c>
      <c r="B948" s="134" t="s">
        <v>62</v>
      </c>
      <c r="C948" s="145" t="str">
        <f t="shared" si="14"/>
        <v>PARAGON CASINO-MARKSVILLEIBERIA PSB</v>
      </c>
      <c r="D948" s="121">
        <v>95</v>
      </c>
      <c r="E948" s="137"/>
    </row>
    <row r="949" spans="1:5" x14ac:dyDescent="0.3">
      <c r="A949" s="188" t="s">
        <v>91</v>
      </c>
      <c r="B949" s="134" t="s">
        <v>57</v>
      </c>
      <c r="C949" s="145" t="str">
        <f t="shared" si="14"/>
        <v>PARAGON CASINO-MARKSVILLEJCEP</v>
      </c>
      <c r="D949" s="121">
        <v>91</v>
      </c>
      <c r="E949" s="137"/>
    </row>
    <row r="950" spans="1:5" x14ac:dyDescent="0.3">
      <c r="A950" s="188" t="s">
        <v>91</v>
      </c>
      <c r="B950" s="134" t="s">
        <v>61</v>
      </c>
      <c r="C950" s="145" t="str">
        <f t="shared" si="14"/>
        <v>PARAGON CASINO-MARKSVILLELAF PSB</v>
      </c>
      <c r="D950" s="121">
        <v>124</v>
      </c>
      <c r="E950" s="137"/>
    </row>
    <row r="951" spans="1:5" x14ac:dyDescent="0.3">
      <c r="A951" s="188" t="s">
        <v>91</v>
      </c>
      <c r="B951" s="134" t="s">
        <v>90</v>
      </c>
      <c r="C951" s="145" t="str">
        <f t="shared" si="14"/>
        <v>PARAGON CASINO-MARKSVILLEL'AUBERGE DU LAC HOTEL&amp;CASINO</v>
      </c>
      <c r="D951" s="121">
        <v>77</v>
      </c>
      <c r="E951" s="137"/>
    </row>
    <row r="952" spans="1:5" x14ac:dyDescent="0.3">
      <c r="A952" s="188" t="s">
        <v>91</v>
      </c>
      <c r="B952" s="134" t="s">
        <v>59</v>
      </c>
      <c r="C952" s="145" t="str">
        <f t="shared" si="14"/>
        <v>PARAGON CASINO-MARKSVILLELSU</v>
      </c>
      <c r="D952" s="121">
        <v>84</v>
      </c>
      <c r="E952" s="137"/>
    </row>
    <row r="953" spans="1:5" x14ac:dyDescent="0.3">
      <c r="A953" s="188" t="s">
        <v>91</v>
      </c>
      <c r="B953" t="s">
        <v>149</v>
      </c>
      <c r="C953" s="145" t="str">
        <f t="shared" si="14"/>
        <v>PARAGON CASINO-MARKSVILLEMAINTENANCE</v>
      </c>
      <c r="D953" s="121">
        <v>81</v>
      </c>
    </row>
    <row r="954" spans="1:5" x14ac:dyDescent="0.3">
      <c r="A954" s="188" t="s">
        <v>91</v>
      </c>
      <c r="B954" s="134" t="s">
        <v>91</v>
      </c>
      <c r="C954" s="145" t="str">
        <f t="shared" si="14"/>
        <v>PARAGON CASINO-MARKSVILLEPARAGON CASINO-MARKSVILLE</v>
      </c>
      <c r="E954" s="137"/>
    </row>
    <row r="955" spans="1:5" x14ac:dyDescent="0.3">
      <c r="A955" s="188" t="s">
        <v>91</v>
      </c>
      <c r="B955" s="134" t="s">
        <v>79</v>
      </c>
      <c r="C955" s="145" t="str">
        <f t="shared" si="14"/>
        <v>PARAGON CASINO-MARKSVILLEPM</v>
      </c>
      <c r="D955" s="121">
        <v>89</v>
      </c>
      <c r="E955" s="137"/>
    </row>
    <row r="956" spans="1:5" x14ac:dyDescent="0.3">
      <c r="A956" s="188" t="s">
        <v>91</v>
      </c>
      <c r="B956" s="134" t="s">
        <v>80</v>
      </c>
      <c r="C956" s="145" t="str">
        <f t="shared" si="14"/>
        <v>PARAGON CASINO-MARKSVILLEPP</v>
      </c>
      <c r="D956" s="121">
        <v>89</v>
      </c>
      <c r="E956" s="137"/>
    </row>
    <row r="957" spans="1:5" x14ac:dyDescent="0.3">
      <c r="A957" s="188" t="s">
        <v>91</v>
      </c>
      <c r="B957" s="134" t="s">
        <v>85</v>
      </c>
      <c r="C957" s="145" t="str">
        <f t="shared" si="14"/>
        <v>PARAGON CASINO-MARKSVILLESE</v>
      </c>
      <c r="D957" s="121">
        <v>91</v>
      </c>
      <c r="E957" s="137"/>
    </row>
    <row r="958" spans="1:5" x14ac:dyDescent="0.3">
      <c r="A958" s="188" t="s">
        <v>91</v>
      </c>
      <c r="B958" s="134" t="s">
        <v>92</v>
      </c>
      <c r="C958" s="145" t="str">
        <f t="shared" si="14"/>
        <v>PARAGON CASINO-MARKSVILLESHERATON-NEW ORLEANS</v>
      </c>
      <c r="D958" s="121">
        <v>165</v>
      </c>
    </row>
    <row r="959" spans="1:5" x14ac:dyDescent="0.3">
      <c r="A959" s="188" t="s">
        <v>91</v>
      </c>
      <c r="B959" s="134" t="s">
        <v>82</v>
      </c>
      <c r="C959" s="145" t="str">
        <f t="shared" si="14"/>
        <v>PARAGON CASINO-MARKSVILLESMJH</v>
      </c>
      <c r="D959" s="121">
        <v>92</v>
      </c>
    </row>
    <row r="960" spans="1:5" x14ac:dyDescent="0.3">
      <c r="A960" s="188" t="s">
        <v>91</v>
      </c>
      <c r="B960" s="134" t="s">
        <v>83</v>
      </c>
      <c r="C960" s="145" t="str">
        <f t="shared" si="14"/>
        <v>PARAGON CASINO-MARKSVILLESMP</v>
      </c>
      <c r="D960" s="121">
        <v>92</v>
      </c>
    </row>
    <row r="961" spans="1:4" x14ac:dyDescent="0.3">
      <c r="A961" s="188" t="s">
        <v>91</v>
      </c>
      <c r="B961" s="134" t="s">
        <v>84</v>
      </c>
      <c r="C961" s="145" t="str">
        <f t="shared" si="14"/>
        <v>PARAGON CASINO-MARKSVILLESMSH</v>
      </c>
      <c r="D961" s="121">
        <v>92</v>
      </c>
    </row>
    <row r="962" spans="1:4" x14ac:dyDescent="0.3">
      <c r="A962" s="188" t="s">
        <v>91</v>
      </c>
      <c r="B962" s="134" t="s">
        <v>86</v>
      </c>
      <c r="C962" s="145" t="str">
        <f t="shared" ref="C962:C1025" si="15">CONCATENATE(A962,B962)</f>
        <v>PARAGON CASINO-MARKSVILLETE</v>
      </c>
      <c r="D962" s="121">
        <v>85</v>
      </c>
    </row>
    <row r="963" spans="1:4" x14ac:dyDescent="0.3">
      <c r="A963" s="188" t="s">
        <v>91</v>
      </c>
      <c r="B963" s="134" t="s">
        <v>60</v>
      </c>
      <c r="C963" s="145" t="str">
        <f t="shared" si="15"/>
        <v>PARAGON CASINO-MARKSVILLEULL</v>
      </c>
      <c r="D963" s="121">
        <v>76</v>
      </c>
    </row>
    <row r="964" spans="1:4" x14ac:dyDescent="0.3">
      <c r="A964" s="188" t="s">
        <v>91</v>
      </c>
      <c r="B964" s="134" t="s">
        <v>93</v>
      </c>
      <c r="C964" s="145" t="str">
        <f t="shared" si="15"/>
        <v>PARAGON CASINO-MARKSVILLEVERMILLION PSB</v>
      </c>
      <c r="D964" s="121">
        <v>97</v>
      </c>
    </row>
    <row r="965" spans="1:4" x14ac:dyDescent="0.3">
      <c r="A965" s="123" t="s">
        <v>79</v>
      </c>
      <c r="B965" s="145" t="s">
        <v>98</v>
      </c>
      <c r="C965" s="145" t="str">
        <f t="shared" si="15"/>
        <v>PM-</v>
      </c>
    </row>
    <row r="966" spans="1:4" x14ac:dyDescent="0.3">
      <c r="A966" s="134" t="s">
        <v>79</v>
      </c>
      <c r="B966" t="s">
        <v>138</v>
      </c>
      <c r="C966" s="145" t="str">
        <f t="shared" si="15"/>
        <v>PMACADIA PSB</v>
      </c>
      <c r="D966" s="121">
        <v>38</v>
      </c>
    </row>
    <row r="967" spans="1:4" x14ac:dyDescent="0.3">
      <c r="A967" s="123" t="s">
        <v>79</v>
      </c>
      <c r="B967" s="134" t="s">
        <v>137</v>
      </c>
      <c r="C967" s="145" t="str">
        <f t="shared" si="15"/>
        <v>PMADMIN BUILDING</v>
      </c>
      <c r="D967" s="121">
        <v>9</v>
      </c>
    </row>
    <row r="968" spans="1:4" x14ac:dyDescent="0.3">
      <c r="A968" s="123" t="s">
        <v>79</v>
      </c>
      <c r="B968" s="135" t="s">
        <v>63</v>
      </c>
      <c r="C968" s="145" t="str">
        <f t="shared" si="15"/>
        <v>PMALEX. CONV. CTR.</v>
      </c>
      <c r="D968" s="121">
        <v>102</v>
      </c>
    </row>
    <row r="969" spans="1:4" x14ac:dyDescent="0.3">
      <c r="A969" s="134" t="s">
        <v>79</v>
      </c>
      <c r="B969" s="187" t="s">
        <v>71</v>
      </c>
      <c r="C969" s="145" t="str">
        <f t="shared" si="15"/>
        <v>PMBBE</v>
      </c>
      <c r="D969" s="137">
        <v>8</v>
      </c>
    </row>
    <row r="970" spans="1:4" x14ac:dyDescent="0.3">
      <c r="A970" s="123" t="s">
        <v>79</v>
      </c>
      <c r="B970" s="135" t="s">
        <v>74</v>
      </c>
      <c r="C970" s="145" t="str">
        <f t="shared" si="15"/>
        <v>PMBBHS</v>
      </c>
      <c r="D970" s="121">
        <v>4</v>
      </c>
    </row>
    <row r="971" spans="1:4" x14ac:dyDescent="0.3">
      <c r="A971" s="123" t="s">
        <v>79</v>
      </c>
      <c r="B971" s="135" t="s">
        <v>72</v>
      </c>
      <c r="C971" s="145" t="str">
        <f t="shared" si="15"/>
        <v>PMBBJH</v>
      </c>
      <c r="D971" s="121">
        <v>8</v>
      </c>
    </row>
    <row r="972" spans="1:4" x14ac:dyDescent="0.3">
      <c r="A972" s="123" t="s">
        <v>79</v>
      </c>
      <c r="B972" s="135" t="s">
        <v>73</v>
      </c>
      <c r="C972" s="145" t="str">
        <f t="shared" si="15"/>
        <v>PMBBP</v>
      </c>
      <c r="D972" s="121">
        <v>8</v>
      </c>
    </row>
    <row r="973" spans="1:4" x14ac:dyDescent="0.3">
      <c r="A973" s="123" t="s">
        <v>79</v>
      </c>
      <c r="B973" s="135" t="s">
        <v>87</v>
      </c>
      <c r="C973" s="145" t="str">
        <f t="shared" si="15"/>
        <v>PMCAJUNDOME</v>
      </c>
      <c r="D973" s="121">
        <v>17</v>
      </c>
    </row>
    <row r="974" spans="1:4" x14ac:dyDescent="0.3">
      <c r="A974" s="123" t="s">
        <v>79</v>
      </c>
      <c r="B974" s="135" t="s">
        <v>148</v>
      </c>
      <c r="C974" s="145" t="str">
        <f t="shared" si="15"/>
        <v>PMCCRC</v>
      </c>
      <c r="D974" s="121">
        <v>8</v>
      </c>
    </row>
    <row r="975" spans="1:4" x14ac:dyDescent="0.3">
      <c r="A975" s="123" t="s">
        <v>79</v>
      </c>
      <c r="B975" s="134" t="s">
        <v>75</v>
      </c>
      <c r="C975" s="145" t="str">
        <f t="shared" si="15"/>
        <v>PMCE</v>
      </c>
      <c r="D975" s="121">
        <v>14</v>
      </c>
    </row>
    <row r="976" spans="1:4" x14ac:dyDescent="0.3">
      <c r="A976" s="123" t="s">
        <v>79</v>
      </c>
      <c r="B976" s="134" t="s">
        <v>78</v>
      </c>
      <c r="C976" s="145" t="str">
        <f t="shared" si="15"/>
        <v>PMCHS</v>
      </c>
      <c r="D976" s="121">
        <v>17</v>
      </c>
    </row>
    <row r="977" spans="1:4" x14ac:dyDescent="0.3">
      <c r="A977" s="123" t="s">
        <v>79</v>
      </c>
      <c r="B977" s="134" t="s">
        <v>76</v>
      </c>
      <c r="C977" s="145" t="str">
        <f t="shared" si="15"/>
        <v>PMCJH</v>
      </c>
      <c r="D977" s="121">
        <v>17</v>
      </c>
    </row>
    <row r="978" spans="1:4" x14ac:dyDescent="0.3">
      <c r="A978" s="123" t="s">
        <v>79</v>
      </c>
      <c r="B978" s="134" t="s">
        <v>77</v>
      </c>
      <c r="C978" s="145" t="str">
        <f t="shared" si="15"/>
        <v>PMCP</v>
      </c>
      <c r="D978" s="121">
        <v>17</v>
      </c>
    </row>
    <row r="979" spans="1:4" x14ac:dyDescent="0.3">
      <c r="A979" s="123" t="s">
        <v>79</v>
      </c>
      <c r="B979" s="134" t="s">
        <v>58</v>
      </c>
      <c r="C979" s="145" t="str">
        <f t="shared" si="15"/>
        <v>PMDEPT/ED-BR</v>
      </c>
      <c r="D979" s="121">
        <v>54</v>
      </c>
    </row>
    <row r="980" spans="1:4" x14ac:dyDescent="0.3">
      <c r="A980" s="123" t="s">
        <v>79</v>
      </c>
      <c r="B980" s="134" t="s">
        <v>81</v>
      </c>
      <c r="C980" s="145" t="str">
        <f t="shared" si="15"/>
        <v>PMELC</v>
      </c>
      <c r="D980" s="121">
        <v>8</v>
      </c>
    </row>
    <row r="981" spans="1:4" x14ac:dyDescent="0.3">
      <c r="A981" s="134" t="s">
        <v>79</v>
      </c>
      <c r="B981" s="187" t="s">
        <v>147</v>
      </c>
      <c r="C981" s="187" t="str">
        <f t="shared" si="15"/>
        <v>PMFEDERAL PROGRAMS &amp; TECHNOLOGY ANNEX</v>
      </c>
      <c r="D981" s="168">
        <v>9</v>
      </c>
    </row>
    <row r="982" spans="1:4" x14ac:dyDescent="0.3">
      <c r="A982" s="123" t="s">
        <v>79</v>
      </c>
      <c r="B982" s="134" t="s">
        <v>88</v>
      </c>
      <c r="C982" s="145" t="str">
        <f t="shared" si="15"/>
        <v>PMHILTON-BR</v>
      </c>
      <c r="D982" s="121">
        <v>54</v>
      </c>
    </row>
    <row r="983" spans="1:4" x14ac:dyDescent="0.3">
      <c r="A983" s="123" t="s">
        <v>79</v>
      </c>
      <c r="B983" s="134" t="s">
        <v>89</v>
      </c>
      <c r="C983" s="145" t="str">
        <f t="shared" si="15"/>
        <v>PMHILTON-NEW ORLEANS</v>
      </c>
      <c r="D983" s="121">
        <v>134</v>
      </c>
    </row>
    <row r="984" spans="1:4" x14ac:dyDescent="0.3">
      <c r="A984" s="123" t="s">
        <v>79</v>
      </c>
      <c r="B984" s="134" t="s">
        <v>94</v>
      </c>
      <c r="C984" s="145" t="str">
        <f t="shared" si="15"/>
        <v>PMHILTON-SHREVEPORT</v>
      </c>
      <c r="D984" s="121">
        <v>225</v>
      </c>
    </row>
    <row r="985" spans="1:4" x14ac:dyDescent="0.3">
      <c r="A985" s="123" t="s">
        <v>79</v>
      </c>
      <c r="B985" s="134" t="s">
        <v>62</v>
      </c>
      <c r="C985" s="145" t="str">
        <f t="shared" si="15"/>
        <v>PMIBERIA PSB</v>
      </c>
      <c r="D985" s="121">
        <v>15</v>
      </c>
    </row>
    <row r="986" spans="1:4" x14ac:dyDescent="0.3">
      <c r="A986" s="123" t="s">
        <v>79</v>
      </c>
      <c r="B986" s="134" t="s">
        <v>57</v>
      </c>
      <c r="C986" s="145" t="str">
        <f t="shared" si="15"/>
        <v>PMJCEP</v>
      </c>
      <c r="D986" s="121">
        <v>8</v>
      </c>
    </row>
    <row r="987" spans="1:4" x14ac:dyDescent="0.3">
      <c r="A987" s="123" t="s">
        <v>79</v>
      </c>
      <c r="B987" s="134" t="s">
        <v>61</v>
      </c>
      <c r="C987" s="145" t="str">
        <f t="shared" si="15"/>
        <v>PMLAF PSB</v>
      </c>
      <c r="D987" s="121">
        <v>94</v>
      </c>
    </row>
    <row r="988" spans="1:4" x14ac:dyDescent="0.3">
      <c r="A988" s="123" t="s">
        <v>79</v>
      </c>
      <c r="B988" s="134" t="s">
        <v>90</v>
      </c>
      <c r="C988" s="145" t="str">
        <f t="shared" si="15"/>
        <v>PML'AUBERGE DU LAC HOTEL&amp;CASINO</v>
      </c>
      <c r="D988" s="121">
        <v>16</v>
      </c>
    </row>
    <row r="989" spans="1:4" x14ac:dyDescent="0.3">
      <c r="A989" s="123" t="s">
        <v>79</v>
      </c>
      <c r="B989" s="134" t="s">
        <v>59</v>
      </c>
      <c r="C989" s="145" t="str">
        <f t="shared" si="15"/>
        <v>PMLSU</v>
      </c>
      <c r="D989" s="121">
        <v>55</v>
      </c>
    </row>
    <row r="990" spans="1:4" x14ac:dyDescent="0.3">
      <c r="A990" s="134" t="s">
        <v>79</v>
      </c>
      <c r="B990" t="s">
        <v>149</v>
      </c>
      <c r="C990" s="145" t="str">
        <f t="shared" si="15"/>
        <v>PMMAINTENANCE</v>
      </c>
      <c r="D990" s="121">
        <v>9</v>
      </c>
    </row>
    <row r="991" spans="1:4" x14ac:dyDescent="0.3">
      <c r="A991" s="123" t="s">
        <v>79</v>
      </c>
      <c r="B991" s="134" t="s">
        <v>91</v>
      </c>
      <c r="C991" s="145" t="str">
        <f t="shared" si="15"/>
        <v>PMPARAGON CASINO-MARKSVILLE</v>
      </c>
      <c r="D991" s="121">
        <v>89</v>
      </c>
    </row>
    <row r="992" spans="1:4" x14ac:dyDescent="0.3">
      <c r="A992" s="123" t="s">
        <v>79</v>
      </c>
      <c r="B992" s="134" t="s">
        <v>79</v>
      </c>
      <c r="C992" s="145" t="str">
        <f t="shared" si="15"/>
        <v>PMPM</v>
      </c>
    </row>
    <row r="993" spans="1:4" x14ac:dyDescent="0.3">
      <c r="A993" s="123" t="s">
        <v>79</v>
      </c>
      <c r="B993" s="134" t="s">
        <v>80</v>
      </c>
      <c r="C993" s="145" t="str">
        <f t="shared" si="15"/>
        <v>PMPP</v>
      </c>
      <c r="D993" s="121">
        <v>1</v>
      </c>
    </row>
    <row r="994" spans="1:4" x14ac:dyDescent="0.3">
      <c r="A994" s="123" t="s">
        <v>79</v>
      </c>
      <c r="B994" s="134" t="s">
        <v>85</v>
      </c>
      <c r="C994" s="145" t="str">
        <f t="shared" si="15"/>
        <v>PMSE</v>
      </c>
      <c r="D994" s="121">
        <v>78</v>
      </c>
    </row>
    <row r="995" spans="1:4" x14ac:dyDescent="0.3">
      <c r="A995" s="123" t="s">
        <v>79</v>
      </c>
      <c r="B995" s="134" t="s">
        <v>92</v>
      </c>
      <c r="C995" s="145" t="str">
        <f t="shared" si="15"/>
        <v>PMSHERATON-NEW ORLEANS</v>
      </c>
      <c r="D995" s="121">
        <v>134</v>
      </c>
    </row>
    <row r="996" spans="1:4" x14ac:dyDescent="0.3">
      <c r="A996" s="123" t="s">
        <v>79</v>
      </c>
      <c r="B996" s="134" t="s">
        <v>82</v>
      </c>
      <c r="C996" s="145" t="str">
        <f t="shared" si="15"/>
        <v>PMSMJH</v>
      </c>
      <c r="D996" s="121">
        <v>10</v>
      </c>
    </row>
    <row r="997" spans="1:4" x14ac:dyDescent="0.3">
      <c r="A997" s="123" t="s">
        <v>79</v>
      </c>
      <c r="B997" s="134" t="s">
        <v>83</v>
      </c>
      <c r="C997" s="145" t="str">
        <f t="shared" si="15"/>
        <v>PMSMP</v>
      </c>
      <c r="D997" s="121">
        <v>7</v>
      </c>
    </row>
    <row r="998" spans="1:4" x14ac:dyDescent="0.3">
      <c r="A998" s="123" t="s">
        <v>79</v>
      </c>
      <c r="B998" s="134" t="s">
        <v>84</v>
      </c>
      <c r="C998" s="145" t="str">
        <f t="shared" si="15"/>
        <v>PMSMSH</v>
      </c>
      <c r="D998" s="121">
        <v>7</v>
      </c>
    </row>
    <row r="999" spans="1:4" x14ac:dyDescent="0.3">
      <c r="A999" s="123" t="s">
        <v>79</v>
      </c>
      <c r="B999" s="134" t="s">
        <v>86</v>
      </c>
      <c r="C999" s="145" t="str">
        <f t="shared" si="15"/>
        <v>PMTE</v>
      </c>
      <c r="D999" s="121">
        <v>16</v>
      </c>
    </row>
    <row r="1000" spans="1:4" x14ac:dyDescent="0.3">
      <c r="A1000" s="123" t="s">
        <v>79</v>
      </c>
      <c r="B1000" s="134" t="s">
        <v>60</v>
      </c>
      <c r="C1000" s="145" t="str">
        <f t="shared" si="15"/>
        <v>PMULL</v>
      </c>
      <c r="D1000" s="121">
        <v>17</v>
      </c>
    </row>
    <row r="1001" spans="1:4" x14ac:dyDescent="0.3">
      <c r="A1001" s="123" t="s">
        <v>79</v>
      </c>
      <c r="B1001" s="134" t="s">
        <v>93</v>
      </c>
      <c r="C1001" s="145" t="str">
        <f t="shared" si="15"/>
        <v>PMVERMILLION PSB</v>
      </c>
      <c r="D1001" s="121">
        <v>37</v>
      </c>
    </row>
    <row r="1002" spans="1:4" x14ac:dyDescent="0.3">
      <c r="A1002" s="123" t="s">
        <v>80</v>
      </c>
      <c r="B1002" s="145" t="s">
        <v>98</v>
      </c>
      <c r="C1002" s="145" t="str">
        <f t="shared" si="15"/>
        <v>PP-</v>
      </c>
    </row>
    <row r="1003" spans="1:4" x14ac:dyDescent="0.3">
      <c r="A1003" s="134" t="s">
        <v>80</v>
      </c>
      <c r="B1003" t="s">
        <v>138</v>
      </c>
      <c r="C1003" s="145" t="str">
        <f t="shared" si="15"/>
        <v>PPACADIA PSB</v>
      </c>
      <c r="D1003" s="121">
        <v>38</v>
      </c>
    </row>
    <row r="1004" spans="1:4" x14ac:dyDescent="0.3">
      <c r="A1004" s="123" t="s">
        <v>80</v>
      </c>
      <c r="B1004" s="134" t="s">
        <v>137</v>
      </c>
      <c r="C1004" s="145" t="str">
        <f t="shared" si="15"/>
        <v>PPADMIN BUILDING</v>
      </c>
      <c r="D1004">
        <v>8</v>
      </c>
    </row>
    <row r="1005" spans="1:4" x14ac:dyDescent="0.3">
      <c r="A1005" s="123" t="s">
        <v>80</v>
      </c>
      <c r="B1005" s="135" t="s">
        <v>63</v>
      </c>
      <c r="C1005" s="145" t="str">
        <f t="shared" si="15"/>
        <v>PPALEX. CONV. CTR.</v>
      </c>
      <c r="D1005">
        <v>101</v>
      </c>
    </row>
    <row r="1006" spans="1:4" x14ac:dyDescent="0.3">
      <c r="A1006" s="134" t="s">
        <v>80</v>
      </c>
      <c r="B1006" s="187" t="s">
        <v>71</v>
      </c>
      <c r="C1006" s="145" t="str">
        <f t="shared" si="15"/>
        <v>PPBBE</v>
      </c>
      <c r="D1006" s="137">
        <v>7</v>
      </c>
    </row>
    <row r="1007" spans="1:4" x14ac:dyDescent="0.3">
      <c r="A1007" s="123" t="s">
        <v>80</v>
      </c>
      <c r="B1007" s="135" t="s">
        <v>74</v>
      </c>
      <c r="C1007" s="145" t="str">
        <f t="shared" si="15"/>
        <v>PPBBHS</v>
      </c>
      <c r="D1007">
        <v>5</v>
      </c>
    </row>
    <row r="1008" spans="1:4" x14ac:dyDescent="0.3">
      <c r="A1008" s="123" t="s">
        <v>80</v>
      </c>
      <c r="B1008" s="135" t="s">
        <v>72</v>
      </c>
      <c r="C1008" s="145" t="str">
        <f t="shared" si="15"/>
        <v>PPBBJH</v>
      </c>
      <c r="D1008">
        <v>7</v>
      </c>
    </row>
    <row r="1009" spans="1:4" x14ac:dyDescent="0.3">
      <c r="A1009" s="123" t="s">
        <v>80</v>
      </c>
      <c r="B1009" s="135" t="s">
        <v>73</v>
      </c>
      <c r="C1009" s="145" t="str">
        <f t="shared" si="15"/>
        <v>PPBBP</v>
      </c>
      <c r="D1009">
        <v>7</v>
      </c>
    </row>
    <row r="1010" spans="1:4" x14ac:dyDescent="0.3">
      <c r="A1010" s="123" t="s">
        <v>80</v>
      </c>
      <c r="B1010" s="135" t="s">
        <v>87</v>
      </c>
      <c r="C1010" s="145" t="str">
        <f t="shared" si="15"/>
        <v>PPCAJUNDOME</v>
      </c>
      <c r="D1010">
        <v>16</v>
      </c>
    </row>
    <row r="1011" spans="1:4" x14ac:dyDescent="0.3">
      <c r="A1011" s="123" t="s">
        <v>80</v>
      </c>
      <c r="B1011" s="135" t="s">
        <v>148</v>
      </c>
      <c r="C1011" s="145" t="str">
        <f t="shared" si="15"/>
        <v>PPCCRC</v>
      </c>
      <c r="D1011">
        <v>7</v>
      </c>
    </row>
    <row r="1012" spans="1:4" x14ac:dyDescent="0.3">
      <c r="A1012" s="123" t="s">
        <v>80</v>
      </c>
      <c r="B1012" s="134" t="s">
        <v>75</v>
      </c>
      <c r="C1012" s="145" t="str">
        <f t="shared" si="15"/>
        <v>PPCE</v>
      </c>
      <c r="D1012">
        <v>13</v>
      </c>
    </row>
    <row r="1013" spans="1:4" x14ac:dyDescent="0.3">
      <c r="A1013" s="123" t="s">
        <v>80</v>
      </c>
      <c r="B1013" s="134" t="s">
        <v>78</v>
      </c>
      <c r="C1013" s="145" t="str">
        <f t="shared" si="15"/>
        <v>PPCHS</v>
      </c>
      <c r="D1013">
        <v>16</v>
      </c>
    </row>
    <row r="1014" spans="1:4" x14ac:dyDescent="0.3">
      <c r="A1014" s="123" t="s">
        <v>80</v>
      </c>
      <c r="B1014" s="134" t="s">
        <v>76</v>
      </c>
      <c r="C1014" s="145" t="str">
        <f t="shared" si="15"/>
        <v>PPCJH</v>
      </c>
      <c r="D1014">
        <v>16</v>
      </c>
    </row>
    <row r="1015" spans="1:4" x14ac:dyDescent="0.3">
      <c r="A1015" s="123" t="s">
        <v>80</v>
      </c>
      <c r="B1015" s="134" t="s">
        <v>77</v>
      </c>
      <c r="C1015" s="145" t="str">
        <f t="shared" si="15"/>
        <v>PPCP</v>
      </c>
      <c r="D1015">
        <v>16</v>
      </c>
    </row>
    <row r="1016" spans="1:4" x14ac:dyDescent="0.3">
      <c r="A1016" s="123" t="s">
        <v>80</v>
      </c>
      <c r="B1016" s="134" t="s">
        <v>58</v>
      </c>
      <c r="C1016" s="145" t="str">
        <f t="shared" si="15"/>
        <v>PPDEPT/ED-BR</v>
      </c>
      <c r="D1016">
        <v>54</v>
      </c>
    </row>
    <row r="1017" spans="1:4" x14ac:dyDescent="0.3">
      <c r="A1017" s="123" t="s">
        <v>80</v>
      </c>
      <c r="B1017" s="134" t="s">
        <v>81</v>
      </c>
      <c r="C1017" s="145" t="str">
        <f t="shared" si="15"/>
        <v>PPELC</v>
      </c>
      <c r="D1017">
        <v>7</v>
      </c>
    </row>
    <row r="1018" spans="1:4" x14ac:dyDescent="0.3">
      <c r="A1018" s="134" t="s">
        <v>80</v>
      </c>
      <c r="B1018" s="187" t="s">
        <v>147</v>
      </c>
      <c r="C1018" s="187" t="str">
        <f t="shared" si="15"/>
        <v>PPFEDERAL PROGRAMS &amp; TECHNOLOGY ANNEX</v>
      </c>
      <c r="D1018" s="168">
        <v>8</v>
      </c>
    </row>
    <row r="1019" spans="1:4" x14ac:dyDescent="0.3">
      <c r="A1019" s="123" t="s">
        <v>80</v>
      </c>
      <c r="B1019" s="134" t="s">
        <v>88</v>
      </c>
      <c r="C1019" s="145" t="str">
        <f t="shared" si="15"/>
        <v>PPHILTON-BR</v>
      </c>
      <c r="D1019">
        <v>54</v>
      </c>
    </row>
    <row r="1020" spans="1:4" x14ac:dyDescent="0.3">
      <c r="A1020" s="123" t="s">
        <v>80</v>
      </c>
      <c r="B1020" s="134" t="s">
        <v>89</v>
      </c>
      <c r="C1020" s="145" t="str">
        <f t="shared" si="15"/>
        <v>PPHILTON-NEW ORLEANS</v>
      </c>
      <c r="D1020">
        <v>134</v>
      </c>
    </row>
    <row r="1021" spans="1:4" x14ac:dyDescent="0.3">
      <c r="A1021" s="123" t="s">
        <v>80</v>
      </c>
      <c r="B1021" s="134" t="s">
        <v>94</v>
      </c>
      <c r="C1021" s="145" t="str">
        <f t="shared" si="15"/>
        <v>PPHILTON-SHREVEPORT</v>
      </c>
      <c r="D1021">
        <v>225</v>
      </c>
    </row>
    <row r="1022" spans="1:4" x14ac:dyDescent="0.3">
      <c r="A1022" s="123" t="s">
        <v>80</v>
      </c>
      <c r="B1022" s="134" t="s">
        <v>62</v>
      </c>
      <c r="C1022" s="145" t="str">
        <f t="shared" si="15"/>
        <v>PPIBERIA PSB</v>
      </c>
      <c r="D1022">
        <v>14</v>
      </c>
    </row>
    <row r="1023" spans="1:4" x14ac:dyDescent="0.3">
      <c r="A1023" s="123" t="s">
        <v>80</v>
      </c>
      <c r="B1023" s="134" t="s">
        <v>57</v>
      </c>
      <c r="C1023" s="145" t="str">
        <f t="shared" si="15"/>
        <v>PPJCEP</v>
      </c>
      <c r="D1023">
        <v>8</v>
      </c>
    </row>
    <row r="1024" spans="1:4" x14ac:dyDescent="0.3">
      <c r="A1024" s="123" t="s">
        <v>80</v>
      </c>
      <c r="B1024" s="134" t="s">
        <v>61</v>
      </c>
      <c r="C1024" s="145" t="str">
        <f t="shared" si="15"/>
        <v>PPLAF PSB</v>
      </c>
      <c r="D1024">
        <v>94</v>
      </c>
    </row>
    <row r="1025" spans="1:4" x14ac:dyDescent="0.3">
      <c r="A1025" s="123" t="s">
        <v>80</v>
      </c>
      <c r="B1025" s="134" t="s">
        <v>90</v>
      </c>
      <c r="C1025" s="145" t="str">
        <f t="shared" si="15"/>
        <v>PPL'AUBERGE DU LAC HOTEL&amp;CASINO</v>
      </c>
      <c r="D1025">
        <v>16</v>
      </c>
    </row>
    <row r="1026" spans="1:4" x14ac:dyDescent="0.3">
      <c r="A1026" s="123" t="s">
        <v>80</v>
      </c>
      <c r="B1026" s="134" t="s">
        <v>59</v>
      </c>
      <c r="C1026" s="145" t="str">
        <f t="shared" ref="C1026:C1089" si="16">CONCATENATE(A1026,B1026)</f>
        <v>PPLSU</v>
      </c>
      <c r="D1026">
        <v>54</v>
      </c>
    </row>
    <row r="1027" spans="1:4" x14ac:dyDescent="0.3">
      <c r="A1027" s="134" t="s">
        <v>80</v>
      </c>
      <c r="B1027" t="s">
        <v>149</v>
      </c>
      <c r="C1027" s="145" t="str">
        <f t="shared" si="16"/>
        <v>PPMAINTENANCE</v>
      </c>
      <c r="D1027" s="121">
        <v>8</v>
      </c>
    </row>
    <row r="1028" spans="1:4" x14ac:dyDescent="0.3">
      <c r="A1028" s="123" t="s">
        <v>80</v>
      </c>
      <c r="B1028" s="134" t="s">
        <v>91</v>
      </c>
      <c r="C1028" s="145" t="str">
        <f t="shared" si="16"/>
        <v>PPPARAGON CASINO-MARKSVILLE</v>
      </c>
      <c r="D1028">
        <v>89</v>
      </c>
    </row>
    <row r="1029" spans="1:4" x14ac:dyDescent="0.3">
      <c r="A1029" s="123" t="s">
        <v>80</v>
      </c>
      <c r="B1029" s="134" t="s">
        <v>79</v>
      </c>
      <c r="C1029" s="145" t="str">
        <f t="shared" si="16"/>
        <v>PPPM</v>
      </c>
      <c r="D1029">
        <v>1</v>
      </c>
    </row>
    <row r="1030" spans="1:4" x14ac:dyDescent="0.3">
      <c r="A1030" s="123" t="s">
        <v>80</v>
      </c>
      <c r="B1030" s="134" t="s">
        <v>80</v>
      </c>
      <c r="C1030" s="145" t="str">
        <f t="shared" si="16"/>
        <v>PPPP</v>
      </c>
      <c r="D1030"/>
    </row>
    <row r="1031" spans="1:4" x14ac:dyDescent="0.3">
      <c r="A1031" s="123" t="s">
        <v>80</v>
      </c>
      <c r="B1031" s="134" t="s">
        <v>85</v>
      </c>
      <c r="C1031" s="145" t="str">
        <f t="shared" si="16"/>
        <v>PPSE</v>
      </c>
      <c r="D1031">
        <v>78</v>
      </c>
    </row>
    <row r="1032" spans="1:4" x14ac:dyDescent="0.3">
      <c r="A1032" s="123" t="s">
        <v>80</v>
      </c>
      <c r="B1032" s="134" t="s">
        <v>92</v>
      </c>
      <c r="C1032" s="145" t="str">
        <f t="shared" si="16"/>
        <v>PPSHERATON-NEW ORLEANS</v>
      </c>
      <c r="D1032">
        <v>134</v>
      </c>
    </row>
    <row r="1033" spans="1:4" x14ac:dyDescent="0.3">
      <c r="A1033" s="123" t="s">
        <v>80</v>
      </c>
      <c r="B1033" s="134" t="s">
        <v>82</v>
      </c>
      <c r="C1033" s="145" t="str">
        <f t="shared" si="16"/>
        <v>PPSMJH</v>
      </c>
      <c r="D1033">
        <v>9</v>
      </c>
    </row>
    <row r="1034" spans="1:4" x14ac:dyDescent="0.3">
      <c r="A1034" s="123" t="s">
        <v>80</v>
      </c>
      <c r="B1034" s="134" t="s">
        <v>83</v>
      </c>
      <c r="C1034" s="145" t="str">
        <f t="shared" si="16"/>
        <v>PPSMP</v>
      </c>
      <c r="D1034">
        <v>6</v>
      </c>
    </row>
    <row r="1035" spans="1:4" x14ac:dyDescent="0.3">
      <c r="A1035" s="123" t="s">
        <v>80</v>
      </c>
      <c r="B1035" s="134" t="s">
        <v>84</v>
      </c>
      <c r="C1035" s="145" t="str">
        <f t="shared" si="16"/>
        <v>PPSMSH</v>
      </c>
      <c r="D1035">
        <v>6</v>
      </c>
    </row>
    <row r="1036" spans="1:4" x14ac:dyDescent="0.3">
      <c r="A1036" s="123" t="s">
        <v>80</v>
      </c>
      <c r="B1036" s="134" t="s">
        <v>86</v>
      </c>
      <c r="C1036" s="145" t="str">
        <f t="shared" si="16"/>
        <v>PPTE</v>
      </c>
      <c r="D1036">
        <v>15</v>
      </c>
    </row>
    <row r="1037" spans="1:4" x14ac:dyDescent="0.3">
      <c r="A1037" s="123" t="s">
        <v>80</v>
      </c>
      <c r="B1037" s="134" t="s">
        <v>60</v>
      </c>
      <c r="C1037" s="145" t="str">
        <f t="shared" si="16"/>
        <v>PPULL</v>
      </c>
      <c r="D1037">
        <v>16</v>
      </c>
    </row>
    <row r="1038" spans="1:4" x14ac:dyDescent="0.3">
      <c r="A1038" s="123" t="s">
        <v>80</v>
      </c>
      <c r="B1038" s="134" t="s">
        <v>93</v>
      </c>
      <c r="C1038" s="145" t="str">
        <f t="shared" si="16"/>
        <v>PPVERMILLION PSB</v>
      </c>
      <c r="D1038" s="121">
        <v>37</v>
      </c>
    </row>
    <row r="1039" spans="1:4" x14ac:dyDescent="0.3">
      <c r="A1039" s="123" t="s">
        <v>85</v>
      </c>
      <c r="B1039" s="145" t="s">
        <v>98</v>
      </c>
      <c r="C1039" s="145" t="str">
        <f t="shared" si="16"/>
        <v>SE-</v>
      </c>
    </row>
    <row r="1040" spans="1:4" x14ac:dyDescent="0.3">
      <c r="A1040" s="134" t="s">
        <v>85</v>
      </c>
      <c r="B1040" t="s">
        <v>138</v>
      </c>
      <c r="C1040" s="145" t="str">
        <f t="shared" si="16"/>
        <v>SEACADIA PSB</v>
      </c>
      <c r="D1040" s="121">
        <v>97</v>
      </c>
    </row>
    <row r="1041" spans="1:4" x14ac:dyDescent="0.3">
      <c r="A1041" s="123" t="s">
        <v>85</v>
      </c>
      <c r="B1041" s="134" t="s">
        <v>137</v>
      </c>
      <c r="C1041" s="145" t="str">
        <f t="shared" si="16"/>
        <v>SEADMIN BUILDING</v>
      </c>
      <c r="D1041">
        <v>79</v>
      </c>
    </row>
    <row r="1042" spans="1:4" x14ac:dyDescent="0.3">
      <c r="A1042" s="123" t="s">
        <v>85</v>
      </c>
      <c r="B1042" s="135" t="s">
        <v>63</v>
      </c>
      <c r="C1042" s="145" t="str">
        <f t="shared" si="16"/>
        <v>SEALEX. CONV. CTR.</v>
      </c>
      <c r="D1042">
        <v>161</v>
      </c>
    </row>
    <row r="1043" spans="1:4" x14ac:dyDescent="0.3">
      <c r="A1043" s="134" t="s">
        <v>85</v>
      </c>
      <c r="B1043" s="187" t="s">
        <v>71</v>
      </c>
      <c r="C1043" s="145" t="str">
        <f t="shared" si="16"/>
        <v>SEBBE</v>
      </c>
      <c r="D1043" s="137">
        <v>81</v>
      </c>
    </row>
    <row r="1044" spans="1:4" x14ac:dyDescent="0.3">
      <c r="A1044" s="123" t="s">
        <v>85</v>
      </c>
      <c r="B1044" s="135" t="s">
        <v>74</v>
      </c>
      <c r="C1044" s="145" t="str">
        <f t="shared" si="16"/>
        <v>SEBBHS</v>
      </c>
      <c r="D1044">
        <v>84</v>
      </c>
    </row>
    <row r="1045" spans="1:4" x14ac:dyDescent="0.3">
      <c r="A1045" s="123" t="s">
        <v>85</v>
      </c>
      <c r="B1045" s="135" t="s">
        <v>72</v>
      </c>
      <c r="C1045" s="145" t="str">
        <f t="shared" si="16"/>
        <v>SEBBJH</v>
      </c>
      <c r="D1045">
        <v>80</v>
      </c>
    </row>
    <row r="1046" spans="1:4" x14ac:dyDescent="0.3">
      <c r="A1046" s="123" t="s">
        <v>85</v>
      </c>
      <c r="B1046" s="135" t="s">
        <v>73</v>
      </c>
      <c r="C1046" s="145" t="str">
        <f t="shared" si="16"/>
        <v>SEBBP</v>
      </c>
      <c r="D1046">
        <v>81</v>
      </c>
    </row>
    <row r="1047" spans="1:4" x14ac:dyDescent="0.3">
      <c r="A1047" s="123" t="s">
        <v>85</v>
      </c>
      <c r="B1047" s="135" t="s">
        <v>87</v>
      </c>
      <c r="C1047" s="145" t="str">
        <f t="shared" si="16"/>
        <v>SECAJUNDOME</v>
      </c>
      <c r="D1047">
        <v>72</v>
      </c>
    </row>
    <row r="1048" spans="1:4" x14ac:dyDescent="0.3">
      <c r="A1048" s="123" t="s">
        <v>85</v>
      </c>
      <c r="B1048" s="135" t="s">
        <v>148</v>
      </c>
      <c r="C1048" s="145" t="str">
        <f t="shared" si="16"/>
        <v>SECCRC</v>
      </c>
      <c r="D1048">
        <v>80</v>
      </c>
    </row>
    <row r="1049" spans="1:4" x14ac:dyDescent="0.3">
      <c r="A1049" s="123" t="s">
        <v>85</v>
      </c>
      <c r="B1049" s="134" t="s">
        <v>75</v>
      </c>
      <c r="C1049" s="145" t="str">
        <f t="shared" si="16"/>
        <v>SECE</v>
      </c>
      <c r="D1049">
        <v>73</v>
      </c>
    </row>
    <row r="1050" spans="1:4" x14ac:dyDescent="0.3">
      <c r="A1050" s="123" t="s">
        <v>85</v>
      </c>
      <c r="B1050" s="134" t="s">
        <v>78</v>
      </c>
      <c r="C1050" s="145" t="str">
        <f t="shared" si="16"/>
        <v>SECHS</v>
      </c>
      <c r="D1050">
        <v>88</v>
      </c>
    </row>
    <row r="1051" spans="1:4" x14ac:dyDescent="0.3">
      <c r="A1051" s="123" t="s">
        <v>85</v>
      </c>
      <c r="B1051" s="134" t="s">
        <v>76</v>
      </c>
      <c r="C1051" s="145" t="str">
        <f t="shared" si="16"/>
        <v>SECJH</v>
      </c>
      <c r="D1051">
        <v>88</v>
      </c>
    </row>
    <row r="1052" spans="1:4" x14ac:dyDescent="0.3">
      <c r="A1052" s="123" t="s">
        <v>85</v>
      </c>
      <c r="B1052" s="134" t="s">
        <v>77</v>
      </c>
      <c r="C1052" s="145" t="str">
        <f t="shared" si="16"/>
        <v>SECP</v>
      </c>
      <c r="D1052">
        <v>88</v>
      </c>
    </row>
    <row r="1053" spans="1:4" x14ac:dyDescent="0.3">
      <c r="A1053" s="123" t="s">
        <v>85</v>
      </c>
      <c r="B1053" s="134" t="s">
        <v>58</v>
      </c>
      <c r="C1053" s="145" t="str">
        <f t="shared" si="16"/>
        <v>SEDEPT/ED-BR</v>
      </c>
      <c r="D1053">
        <v>59</v>
      </c>
    </row>
    <row r="1054" spans="1:4" x14ac:dyDescent="0.3">
      <c r="A1054" s="123" t="s">
        <v>85</v>
      </c>
      <c r="B1054" s="134" t="s">
        <v>81</v>
      </c>
      <c r="C1054" s="145" t="str">
        <f t="shared" si="16"/>
        <v>SEELC</v>
      </c>
      <c r="D1054">
        <v>71</v>
      </c>
    </row>
    <row r="1055" spans="1:4" x14ac:dyDescent="0.3">
      <c r="A1055" s="134" t="s">
        <v>85</v>
      </c>
      <c r="B1055" s="187" t="s">
        <v>147</v>
      </c>
      <c r="C1055" s="187" t="str">
        <f t="shared" si="16"/>
        <v>SEFEDERAL PROGRAMS &amp; TECHNOLOGY ANNEX</v>
      </c>
      <c r="D1055" s="168">
        <v>79</v>
      </c>
    </row>
    <row r="1056" spans="1:4" x14ac:dyDescent="0.3">
      <c r="A1056" s="123" t="s">
        <v>85</v>
      </c>
      <c r="B1056" s="134" t="s">
        <v>88</v>
      </c>
      <c r="C1056" s="145" t="str">
        <f t="shared" si="16"/>
        <v>SEHILTON-BR</v>
      </c>
      <c r="D1056">
        <v>59</v>
      </c>
    </row>
    <row r="1057" spans="1:4" x14ac:dyDescent="0.3">
      <c r="A1057" s="123" t="s">
        <v>85</v>
      </c>
      <c r="B1057" s="134" t="s">
        <v>89</v>
      </c>
      <c r="C1057" s="145" t="str">
        <f t="shared" si="16"/>
        <v>SEHILTON-NEW ORLEANS</v>
      </c>
      <c r="D1057">
        <v>90</v>
      </c>
    </row>
    <row r="1058" spans="1:4" x14ac:dyDescent="0.3">
      <c r="A1058" s="123" t="s">
        <v>85</v>
      </c>
      <c r="B1058" s="134" t="s">
        <v>94</v>
      </c>
      <c r="C1058" s="145" t="str">
        <f t="shared" si="16"/>
        <v>SEHILTON-SHREVEPORT</v>
      </c>
      <c r="D1058">
        <v>284</v>
      </c>
    </row>
    <row r="1059" spans="1:4" x14ac:dyDescent="0.3">
      <c r="A1059" s="123" t="s">
        <v>85</v>
      </c>
      <c r="B1059" s="134" t="s">
        <v>62</v>
      </c>
      <c r="C1059" s="145" t="str">
        <f t="shared" si="16"/>
        <v>SEIBERIA PSB</v>
      </c>
      <c r="D1059">
        <v>56</v>
      </c>
    </row>
    <row r="1060" spans="1:4" x14ac:dyDescent="0.3">
      <c r="A1060" s="123" t="s">
        <v>85</v>
      </c>
      <c r="B1060" s="134" t="s">
        <v>57</v>
      </c>
      <c r="C1060" s="145" t="str">
        <f t="shared" si="16"/>
        <v>SEJCEP</v>
      </c>
      <c r="D1060">
        <v>71</v>
      </c>
    </row>
    <row r="1061" spans="1:4" x14ac:dyDescent="0.3">
      <c r="A1061" s="123" t="s">
        <v>85</v>
      </c>
      <c r="B1061" s="134" t="s">
        <v>61</v>
      </c>
      <c r="C1061" s="145" t="str">
        <f t="shared" si="16"/>
        <v>SELAF PSB</v>
      </c>
      <c r="D1061">
        <v>153</v>
      </c>
    </row>
    <row r="1062" spans="1:4" x14ac:dyDescent="0.3">
      <c r="A1062" s="123" t="s">
        <v>85</v>
      </c>
      <c r="B1062" s="134" t="s">
        <v>90</v>
      </c>
      <c r="C1062" s="145" t="str">
        <f t="shared" si="16"/>
        <v>SEL'AUBERGE DU LAC HOTEL&amp;CASINO</v>
      </c>
      <c r="D1062">
        <v>71</v>
      </c>
    </row>
    <row r="1063" spans="1:4" x14ac:dyDescent="0.3">
      <c r="A1063" s="123" t="s">
        <v>85</v>
      </c>
      <c r="B1063" s="134" t="s">
        <v>59</v>
      </c>
      <c r="C1063" s="145" t="str">
        <f t="shared" si="16"/>
        <v>SELSU</v>
      </c>
      <c r="D1063">
        <v>60</v>
      </c>
    </row>
    <row r="1064" spans="1:4" x14ac:dyDescent="0.3">
      <c r="A1064" s="134" t="s">
        <v>85</v>
      </c>
      <c r="B1064" t="s">
        <v>149</v>
      </c>
      <c r="C1064" s="145" t="str">
        <f t="shared" si="16"/>
        <v>SEMAINTENANCE</v>
      </c>
      <c r="D1064" s="121">
        <v>80</v>
      </c>
    </row>
    <row r="1065" spans="1:4" x14ac:dyDescent="0.3">
      <c r="A1065" s="123" t="s">
        <v>85</v>
      </c>
      <c r="B1065" s="134" t="s">
        <v>91</v>
      </c>
      <c r="C1065" s="145" t="str">
        <f t="shared" si="16"/>
        <v>SEPARAGON CASINO-MARKSVILLE</v>
      </c>
      <c r="D1065">
        <v>91</v>
      </c>
    </row>
    <row r="1066" spans="1:4" x14ac:dyDescent="0.3">
      <c r="A1066" s="123" t="s">
        <v>85</v>
      </c>
      <c r="B1066" s="134" t="s">
        <v>79</v>
      </c>
      <c r="C1066" s="145" t="str">
        <f t="shared" si="16"/>
        <v>SEPM</v>
      </c>
      <c r="D1066">
        <v>78</v>
      </c>
    </row>
    <row r="1067" spans="1:4" x14ac:dyDescent="0.3">
      <c r="A1067" s="123" t="s">
        <v>85</v>
      </c>
      <c r="B1067" s="134" t="s">
        <v>80</v>
      </c>
      <c r="C1067" s="145" t="str">
        <f t="shared" si="16"/>
        <v>SEPP</v>
      </c>
      <c r="D1067">
        <v>78</v>
      </c>
    </row>
    <row r="1068" spans="1:4" x14ac:dyDescent="0.3">
      <c r="A1068" s="123" t="s">
        <v>85</v>
      </c>
      <c r="B1068" s="134" t="s">
        <v>85</v>
      </c>
      <c r="C1068" s="145" t="str">
        <f t="shared" si="16"/>
        <v>SESE</v>
      </c>
      <c r="D1068"/>
    </row>
    <row r="1069" spans="1:4" x14ac:dyDescent="0.3">
      <c r="A1069" s="123" t="s">
        <v>85</v>
      </c>
      <c r="B1069" s="134" t="s">
        <v>92</v>
      </c>
      <c r="C1069" s="145" t="str">
        <f t="shared" si="16"/>
        <v>SESHERATON-NEW ORLEANS</v>
      </c>
      <c r="D1069">
        <v>90</v>
      </c>
    </row>
    <row r="1070" spans="1:4" x14ac:dyDescent="0.3">
      <c r="A1070" s="123" t="s">
        <v>85</v>
      </c>
      <c r="B1070" s="134" t="s">
        <v>82</v>
      </c>
      <c r="C1070" s="145" t="str">
        <f t="shared" si="16"/>
        <v>SESMJH</v>
      </c>
      <c r="D1070">
        <v>61</v>
      </c>
    </row>
    <row r="1071" spans="1:4" x14ac:dyDescent="0.3">
      <c r="A1071" s="123" t="s">
        <v>85</v>
      </c>
      <c r="B1071" s="134" t="s">
        <v>83</v>
      </c>
      <c r="C1071" s="145" t="str">
        <f t="shared" si="16"/>
        <v>SESMP</v>
      </c>
      <c r="D1071">
        <v>71</v>
      </c>
    </row>
    <row r="1072" spans="1:4" x14ac:dyDescent="0.3">
      <c r="A1072" s="123" t="s">
        <v>85</v>
      </c>
      <c r="B1072" s="134" t="s">
        <v>84</v>
      </c>
      <c r="C1072" s="145" t="str">
        <f t="shared" si="16"/>
        <v>SESMSH</v>
      </c>
      <c r="D1072">
        <v>72</v>
      </c>
    </row>
    <row r="1073" spans="1:4" x14ac:dyDescent="0.3">
      <c r="A1073" s="123" t="s">
        <v>85</v>
      </c>
      <c r="B1073" s="134" t="s">
        <v>86</v>
      </c>
      <c r="C1073" s="145" t="str">
        <f t="shared" si="16"/>
        <v>SETE</v>
      </c>
      <c r="D1073">
        <v>86</v>
      </c>
    </row>
    <row r="1074" spans="1:4" x14ac:dyDescent="0.3">
      <c r="A1074" s="123" t="s">
        <v>85</v>
      </c>
      <c r="B1074" s="134" t="s">
        <v>60</v>
      </c>
      <c r="C1074" s="145" t="str">
        <f t="shared" si="16"/>
        <v>SEULL</v>
      </c>
      <c r="D1074">
        <v>72</v>
      </c>
    </row>
    <row r="1075" spans="1:4" x14ac:dyDescent="0.3">
      <c r="A1075" s="123" t="s">
        <v>85</v>
      </c>
      <c r="B1075" s="134" t="s">
        <v>93</v>
      </c>
      <c r="C1075" s="145" t="str">
        <f t="shared" si="16"/>
        <v>SEVERMILLION PSB</v>
      </c>
      <c r="D1075" s="121">
        <v>70</v>
      </c>
    </row>
    <row r="1076" spans="1:4" x14ac:dyDescent="0.3">
      <c r="A1076" s="123" t="s">
        <v>92</v>
      </c>
      <c r="B1076" s="145" t="s">
        <v>98</v>
      </c>
      <c r="C1076" s="145" t="str">
        <f t="shared" si="16"/>
        <v>SHERATON-NEW ORLEANS-</v>
      </c>
    </row>
    <row r="1077" spans="1:4" x14ac:dyDescent="0.3">
      <c r="A1077" s="134" t="s">
        <v>92</v>
      </c>
      <c r="B1077" t="s">
        <v>138</v>
      </c>
      <c r="C1077" s="145" t="str">
        <f t="shared" si="16"/>
        <v>SHERATON-NEW ORLEANSACADIA PSB</v>
      </c>
      <c r="D1077" s="121">
        <v>155</v>
      </c>
    </row>
    <row r="1078" spans="1:4" x14ac:dyDescent="0.3">
      <c r="A1078" s="123" t="s">
        <v>92</v>
      </c>
      <c r="B1078" s="134" t="s">
        <v>137</v>
      </c>
      <c r="C1078" s="145" t="str">
        <f t="shared" si="16"/>
        <v>SHERATON-NEW ORLEANSADMIN BUILDING</v>
      </c>
      <c r="D1078" s="121">
        <v>127</v>
      </c>
    </row>
    <row r="1079" spans="1:4" x14ac:dyDescent="0.3">
      <c r="A1079" s="123" t="s">
        <v>92</v>
      </c>
      <c r="B1079" s="135" t="s">
        <v>63</v>
      </c>
      <c r="C1079" s="145" t="str">
        <f t="shared" si="16"/>
        <v>SHERATON-NEW ORLEANSALEX. CONV. CTR.</v>
      </c>
      <c r="D1079" s="121">
        <v>219</v>
      </c>
    </row>
    <row r="1080" spans="1:4" x14ac:dyDescent="0.3">
      <c r="A1080" s="134" t="s">
        <v>92</v>
      </c>
      <c r="B1080" s="187" t="s">
        <v>71</v>
      </c>
      <c r="C1080" s="145" t="str">
        <f t="shared" si="16"/>
        <v>SHERATON-NEW ORLEANSBBE</v>
      </c>
      <c r="D1080" s="137">
        <v>126</v>
      </c>
    </row>
    <row r="1081" spans="1:4" x14ac:dyDescent="0.3">
      <c r="A1081" s="123" t="s">
        <v>92</v>
      </c>
      <c r="B1081" s="135" t="s">
        <v>74</v>
      </c>
      <c r="C1081" s="145" t="str">
        <f t="shared" si="16"/>
        <v>SHERATON-NEW ORLEANSBBHS</v>
      </c>
      <c r="D1081" s="121">
        <v>125</v>
      </c>
    </row>
    <row r="1082" spans="1:4" x14ac:dyDescent="0.3">
      <c r="A1082" s="123" t="s">
        <v>92</v>
      </c>
      <c r="B1082" s="135" t="s">
        <v>72</v>
      </c>
      <c r="C1082" s="145" t="str">
        <f t="shared" si="16"/>
        <v>SHERATON-NEW ORLEANSBBJH</v>
      </c>
      <c r="D1082" s="121">
        <v>126</v>
      </c>
    </row>
    <row r="1083" spans="1:4" x14ac:dyDescent="0.3">
      <c r="A1083" s="123" t="s">
        <v>92</v>
      </c>
      <c r="B1083" s="135" t="s">
        <v>73</v>
      </c>
      <c r="C1083" s="145" t="str">
        <f t="shared" si="16"/>
        <v>SHERATON-NEW ORLEANSBBP</v>
      </c>
      <c r="D1083" s="121">
        <v>126</v>
      </c>
    </row>
    <row r="1084" spans="1:4" x14ac:dyDescent="0.3">
      <c r="A1084" s="123" t="s">
        <v>92</v>
      </c>
      <c r="B1084" s="135" t="s">
        <v>87</v>
      </c>
      <c r="C1084" s="145" t="str">
        <f t="shared" si="16"/>
        <v>SHERATON-NEW ORLEANSCAJUNDOME</v>
      </c>
      <c r="D1084" s="121">
        <v>139</v>
      </c>
    </row>
    <row r="1085" spans="1:4" x14ac:dyDescent="0.3">
      <c r="A1085" s="123" t="s">
        <v>92</v>
      </c>
      <c r="B1085" s="135" t="s">
        <v>148</v>
      </c>
      <c r="C1085" s="145" t="str">
        <f t="shared" si="16"/>
        <v>SHERATON-NEW ORLEANSCCRC</v>
      </c>
      <c r="D1085" s="121">
        <v>126</v>
      </c>
    </row>
    <row r="1086" spans="1:4" x14ac:dyDescent="0.3">
      <c r="A1086" s="123" t="s">
        <v>92</v>
      </c>
      <c r="B1086" s="134" t="s">
        <v>75</v>
      </c>
      <c r="C1086" s="145" t="str">
        <f t="shared" si="16"/>
        <v>SHERATON-NEW ORLEANSCE</v>
      </c>
      <c r="D1086" s="121">
        <v>146</v>
      </c>
    </row>
    <row r="1087" spans="1:4" x14ac:dyDescent="0.3">
      <c r="A1087" s="123" t="s">
        <v>92</v>
      </c>
      <c r="B1087" s="134" t="s">
        <v>78</v>
      </c>
      <c r="C1087" s="145" t="str">
        <f t="shared" si="16"/>
        <v>SHERATON-NEW ORLEANSCHS</v>
      </c>
      <c r="D1087" s="121">
        <v>124</v>
      </c>
    </row>
    <row r="1088" spans="1:4" x14ac:dyDescent="0.3">
      <c r="A1088" s="123" t="s">
        <v>92</v>
      </c>
      <c r="B1088" s="134" t="s">
        <v>76</v>
      </c>
      <c r="C1088" s="145" t="str">
        <f t="shared" si="16"/>
        <v>SHERATON-NEW ORLEANSCJH</v>
      </c>
      <c r="D1088" s="121">
        <v>124</v>
      </c>
    </row>
    <row r="1089" spans="1:4" x14ac:dyDescent="0.3">
      <c r="A1089" s="123" t="s">
        <v>92</v>
      </c>
      <c r="B1089" s="134" t="s">
        <v>77</v>
      </c>
      <c r="C1089" s="145" t="str">
        <f t="shared" si="16"/>
        <v>SHERATON-NEW ORLEANSCP</v>
      </c>
      <c r="D1089" s="121">
        <v>124</v>
      </c>
    </row>
    <row r="1090" spans="1:4" x14ac:dyDescent="0.3">
      <c r="A1090" s="123" t="s">
        <v>92</v>
      </c>
      <c r="B1090" s="134" t="s">
        <v>58</v>
      </c>
      <c r="C1090" s="145" t="str">
        <f t="shared" ref="C1090:C1153" si="17">CONCATENATE(A1090,B1090)</f>
        <v>SHERATON-NEW ORLEANSDEPT/ED-BR</v>
      </c>
      <c r="D1090" s="121">
        <v>83</v>
      </c>
    </row>
    <row r="1091" spans="1:4" x14ac:dyDescent="0.3">
      <c r="A1091" s="123" t="s">
        <v>92</v>
      </c>
      <c r="B1091" s="134" t="s">
        <v>81</v>
      </c>
      <c r="C1091" s="145" t="str">
        <f t="shared" si="17"/>
        <v>SHERATON-NEW ORLEANSELC</v>
      </c>
      <c r="D1091" s="121">
        <v>140</v>
      </c>
    </row>
    <row r="1092" spans="1:4" x14ac:dyDescent="0.3">
      <c r="A1092" s="134" t="s">
        <v>92</v>
      </c>
      <c r="B1092" s="187" t="s">
        <v>147</v>
      </c>
      <c r="C1092" s="187" t="str">
        <f t="shared" si="17"/>
        <v>SHERATON-NEW ORLEANSFEDERAL PROGRAMS &amp; TECHNOLOGY ANNEX</v>
      </c>
      <c r="D1092" s="168">
        <v>127</v>
      </c>
    </row>
    <row r="1093" spans="1:4" x14ac:dyDescent="0.3">
      <c r="A1093" s="123" t="s">
        <v>92</v>
      </c>
      <c r="B1093" s="134" t="s">
        <v>88</v>
      </c>
      <c r="C1093" s="145" t="str">
        <f t="shared" si="17"/>
        <v>SHERATON-NEW ORLEANSHILTON-BR</v>
      </c>
      <c r="D1093" s="121">
        <v>83</v>
      </c>
    </row>
    <row r="1094" spans="1:4" x14ac:dyDescent="0.3">
      <c r="A1094" s="123" t="s">
        <v>92</v>
      </c>
      <c r="B1094" s="134" t="s">
        <v>89</v>
      </c>
      <c r="C1094" s="145" t="str">
        <f t="shared" si="17"/>
        <v>SHERATON-NEW ORLEANSHILTON-NEW ORLEANS</v>
      </c>
      <c r="D1094" s="121">
        <v>1</v>
      </c>
    </row>
    <row r="1095" spans="1:4" x14ac:dyDescent="0.3">
      <c r="A1095" s="123" t="s">
        <v>92</v>
      </c>
      <c r="B1095" s="134" t="s">
        <v>94</v>
      </c>
      <c r="C1095" s="145" t="str">
        <f t="shared" si="17"/>
        <v>SHERATON-NEW ORLEANSHILTON-SHREVEPORT</v>
      </c>
      <c r="D1095" s="121">
        <v>342</v>
      </c>
    </row>
    <row r="1096" spans="1:4" x14ac:dyDescent="0.3">
      <c r="A1096" s="123" t="s">
        <v>92</v>
      </c>
      <c r="B1096" s="134" t="s">
        <v>62</v>
      </c>
      <c r="C1096" s="145" t="str">
        <f t="shared" si="17"/>
        <v>SHERATON-NEW ORLEANSIBERIA PSB</v>
      </c>
      <c r="D1096" s="121">
        <v>136</v>
      </c>
    </row>
    <row r="1097" spans="1:4" x14ac:dyDescent="0.3">
      <c r="A1097" s="123" t="s">
        <v>92</v>
      </c>
      <c r="B1097" s="134" t="s">
        <v>57</v>
      </c>
      <c r="C1097" s="145" t="str">
        <f t="shared" si="17"/>
        <v>SHERATON-NEW ORLEANSJCEP</v>
      </c>
      <c r="D1097" s="121">
        <v>140</v>
      </c>
    </row>
    <row r="1098" spans="1:4" x14ac:dyDescent="0.3">
      <c r="A1098" s="123" t="s">
        <v>92</v>
      </c>
      <c r="B1098" s="134" t="s">
        <v>61</v>
      </c>
      <c r="C1098" s="145" t="str">
        <f t="shared" si="17"/>
        <v>SHERATON-NEW ORLEANSLAF PSB</v>
      </c>
      <c r="D1098" s="121">
        <v>211</v>
      </c>
    </row>
    <row r="1099" spans="1:4" x14ac:dyDescent="0.3">
      <c r="A1099" s="123" t="s">
        <v>92</v>
      </c>
      <c r="B1099" s="134" t="s">
        <v>90</v>
      </c>
      <c r="C1099" s="145" t="str">
        <f t="shared" si="17"/>
        <v>SHERATON-NEW ORLEANSL'AUBERGE DU LAC HOTEL&amp;CASINO</v>
      </c>
      <c r="D1099" s="121">
        <v>137</v>
      </c>
    </row>
    <row r="1100" spans="1:4" x14ac:dyDescent="0.3">
      <c r="A1100" s="123" t="s">
        <v>92</v>
      </c>
      <c r="B1100" s="134" t="s">
        <v>59</v>
      </c>
      <c r="C1100" s="145" t="str">
        <f t="shared" si="17"/>
        <v>SHERATON-NEW ORLEANSLSU</v>
      </c>
      <c r="D1100" s="121">
        <v>81</v>
      </c>
    </row>
    <row r="1101" spans="1:4" x14ac:dyDescent="0.3">
      <c r="A1101" s="134" t="s">
        <v>92</v>
      </c>
      <c r="B1101" t="s">
        <v>149</v>
      </c>
      <c r="C1101" s="145" t="str">
        <f t="shared" si="17"/>
        <v>SHERATON-NEW ORLEANSMAINTENANCE</v>
      </c>
      <c r="D1101" s="121">
        <v>129</v>
      </c>
    </row>
    <row r="1102" spans="1:4" x14ac:dyDescent="0.3">
      <c r="A1102" s="123" t="s">
        <v>92</v>
      </c>
      <c r="B1102" s="134" t="s">
        <v>91</v>
      </c>
      <c r="C1102" s="145" t="str">
        <f t="shared" si="17"/>
        <v>SHERATON-NEW ORLEANSPARAGON CASINO-MARKSVILLE</v>
      </c>
      <c r="D1102" s="121">
        <v>165</v>
      </c>
    </row>
    <row r="1103" spans="1:4" x14ac:dyDescent="0.3">
      <c r="A1103" s="123" t="s">
        <v>92</v>
      </c>
      <c r="B1103" s="134" t="s">
        <v>79</v>
      </c>
      <c r="C1103" s="145" t="str">
        <f t="shared" si="17"/>
        <v>SHERATON-NEW ORLEANSPM</v>
      </c>
      <c r="D1103" s="121">
        <v>134</v>
      </c>
    </row>
    <row r="1104" spans="1:4" x14ac:dyDescent="0.3">
      <c r="A1104" s="123" t="s">
        <v>92</v>
      </c>
      <c r="B1104" s="134" t="s">
        <v>80</v>
      </c>
      <c r="C1104" s="145" t="str">
        <f t="shared" si="17"/>
        <v>SHERATON-NEW ORLEANSPP</v>
      </c>
      <c r="D1104" s="121">
        <v>134</v>
      </c>
    </row>
    <row r="1105" spans="1:4" x14ac:dyDescent="0.3">
      <c r="A1105" s="123" t="s">
        <v>92</v>
      </c>
      <c r="B1105" s="134" t="s">
        <v>85</v>
      </c>
      <c r="C1105" s="145" t="str">
        <f t="shared" si="17"/>
        <v>SHERATON-NEW ORLEANSSE</v>
      </c>
      <c r="D1105" s="121">
        <v>90</v>
      </c>
    </row>
    <row r="1106" spans="1:4" x14ac:dyDescent="0.3">
      <c r="A1106" s="123" t="s">
        <v>92</v>
      </c>
      <c r="B1106" s="134" t="s">
        <v>92</v>
      </c>
      <c r="C1106" s="145" t="str">
        <f t="shared" si="17"/>
        <v>SHERATON-NEW ORLEANSSHERATON-NEW ORLEANS</v>
      </c>
    </row>
    <row r="1107" spans="1:4" x14ac:dyDescent="0.3">
      <c r="A1107" s="123" t="s">
        <v>92</v>
      </c>
      <c r="B1107" s="134" t="s">
        <v>82</v>
      </c>
      <c r="C1107" s="145" t="str">
        <f t="shared" si="17"/>
        <v>SHERATON-NEW ORLEANSSMJH</v>
      </c>
      <c r="D1107" s="121">
        <v>139</v>
      </c>
    </row>
    <row r="1108" spans="1:4" x14ac:dyDescent="0.3">
      <c r="A1108" s="123" t="s">
        <v>92</v>
      </c>
      <c r="B1108" s="134" t="s">
        <v>83</v>
      </c>
      <c r="C1108" s="145" t="str">
        <f t="shared" si="17"/>
        <v>SHERATON-NEW ORLEANSSMP</v>
      </c>
      <c r="D1108" s="121">
        <v>139</v>
      </c>
    </row>
    <row r="1109" spans="1:4" x14ac:dyDescent="0.3">
      <c r="A1109" s="123" t="s">
        <v>92</v>
      </c>
      <c r="B1109" s="134" t="s">
        <v>84</v>
      </c>
      <c r="C1109" s="145" t="str">
        <f t="shared" si="17"/>
        <v>SHERATON-NEW ORLEANSSMSH</v>
      </c>
      <c r="D1109" s="121">
        <v>139</v>
      </c>
    </row>
    <row r="1110" spans="1:4" x14ac:dyDescent="0.3">
      <c r="A1110" s="123" t="s">
        <v>92</v>
      </c>
      <c r="B1110" s="134" t="s">
        <v>86</v>
      </c>
      <c r="C1110" s="145" t="str">
        <f t="shared" si="17"/>
        <v>SHERATON-NEW ORLEANSTE</v>
      </c>
      <c r="D1110" s="121">
        <v>81</v>
      </c>
    </row>
    <row r="1111" spans="1:4" x14ac:dyDescent="0.3">
      <c r="A1111" s="123" t="s">
        <v>92</v>
      </c>
      <c r="B1111" s="134" t="s">
        <v>60</v>
      </c>
      <c r="C1111" s="145" t="str">
        <f t="shared" si="17"/>
        <v>SHERATON-NEW ORLEANSULL</v>
      </c>
      <c r="D1111" s="121">
        <v>136</v>
      </c>
    </row>
    <row r="1112" spans="1:4" x14ac:dyDescent="0.3">
      <c r="A1112" s="123" t="s">
        <v>92</v>
      </c>
      <c r="B1112" s="134" t="s">
        <v>93</v>
      </c>
      <c r="C1112" s="145" t="str">
        <f t="shared" si="17"/>
        <v>SHERATON-NEW ORLEANSVERMILLION PSB</v>
      </c>
      <c r="D1112" s="121">
        <v>151</v>
      </c>
    </row>
    <row r="1113" spans="1:4" x14ac:dyDescent="0.3">
      <c r="A1113" s="123" t="s">
        <v>82</v>
      </c>
      <c r="B1113" s="145" t="s">
        <v>98</v>
      </c>
      <c r="C1113" s="145" t="str">
        <f t="shared" si="17"/>
        <v>SMJH-</v>
      </c>
    </row>
    <row r="1114" spans="1:4" x14ac:dyDescent="0.3">
      <c r="A1114" s="134" t="s">
        <v>82</v>
      </c>
      <c r="B1114" t="s">
        <v>138</v>
      </c>
      <c r="C1114" s="145" t="str">
        <f t="shared" si="17"/>
        <v>SMJHACADIA PSB</v>
      </c>
      <c r="D1114" s="121">
        <v>42</v>
      </c>
    </row>
    <row r="1115" spans="1:4" x14ac:dyDescent="0.3">
      <c r="A1115" s="123" t="s">
        <v>82</v>
      </c>
      <c r="B1115" s="134" t="s">
        <v>137</v>
      </c>
      <c r="C1115" s="145" t="str">
        <f t="shared" si="17"/>
        <v>SMJHADMIN BUILDING</v>
      </c>
      <c r="D1115" s="121">
        <v>17</v>
      </c>
    </row>
    <row r="1116" spans="1:4" x14ac:dyDescent="0.3">
      <c r="A1116" s="123" t="s">
        <v>82</v>
      </c>
      <c r="B1116" s="135" t="s">
        <v>63</v>
      </c>
      <c r="C1116" s="145" t="str">
        <f t="shared" si="17"/>
        <v>SMJHALEX. CONV. CTR.</v>
      </c>
      <c r="D1116" s="121">
        <v>17</v>
      </c>
    </row>
    <row r="1117" spans="1:4" x14ac:dyDescent="0.3">
      <c r="A1117" s="134" t="s">
        <v>82</v>
      </c>
      <c r="B1117" s="187" t="s">
        <v>71</v>
      </c>
      <c r="C1117" s="145" t="str">
        <f t="shared" si="17"/>
        <v>SMJHBBE</v>
      </c>
      <c r="D1117" s="137">
        <v>16</v>
      </c>
    </row>
    <row r="1118" spans="1:4" x14ac:dyDescent="0.3">
      <c r="A1118" s="123" t="s">
        <v>82</v>
      </c>
      <c r="B1118" s="135" t="s">
        <v>74</v>
      </c>
      <c r="C1118" s="145" t="str">
        <f t="shared" si="17"/>
        <v>SMJHBBHS</v>
      </c>
      <c r="D1118" s="121">
        <v>15</v>
      </c>
    </row>
    <row r="1119" spans="1:4" x14ac:dyDescent="0.3">
      <c r="A1119" s="123" t="s">
        <v>82</v>
      </c>
      <c r="B1119" s="135" t="s">
        <v>72</v>
      </c>
      <c r="C1119" s="145" t="str">
        <f t="shared" si="17"/>
        <v>SMJHBBJH</v>
      </c>
      <c r="D1119" s="121">
        <v>16</v>
      </c>
    </row>
    <row r="1120" spans="1:4" x14ac:dyDescent="0.3">
      <c r="A1120" s="123" t="s">
        <v>82</v>
      </c>
      <c r="B1120" s="135" t="s">
        <v>73</v>
      </c>
      <c r="C1120" s="145" t="str">
        <f t="shared" si="17"/>
        <v>SMJHBBP</v>
      </c>
      <c r="D1120" s="121">
        <v>16</v>
      </c>
    </row>
    <row r="1121" spans="1:4" x14ac:dyDescent="0.3">
      <c r="A1121" s="123" t="s">
        <v>82</v>
      </c>
      <c r="B1121" s="135" t="s">
        <v>87</v>
      </c>
      <c r="C1121" s="145" t="str">
        <f t="shared" si="17"/>
        <v>SMJHCAJUNDOME</v>
      </c>
      <c r="D1121" s="121">
        <v>17</v>
      </c>
    </row>
    <row r="1122" spans="1:4" x14ac:dyDescent="0.3">
      <c r="A1122" s="123" t="s">
        <v>82</v>
      </c>
      <c r="B1122" s="135" t="s">
        <v>148</v>
      </c>
      <c r="C1122" s="145" t="str">
        <f t="shared" si="17"/>
        <v>SMJHCCRC</v>
      </c>
      <c r="D1122" s="121">
        <v>16</v>
      </c>
    </row>
    <row r="1123" spans="1:4" x14ac:dyDescent="0.3">
      <c r="A1123" s="123" t="s">
        <v>82</v>
      </c>
      <c r="B1123" s="134" t="s">
        <v>75</v>
      </c>
      <c r="C1123" s="145" t="str">
        <f t="shared" si="17"/>
        <v>SMJHCE</v>
      </c>
      <c r="D1123" s="121">
        <v>13</v>
      </c>
    </row>
    <row r="1124" spans="1:4" x14ac:dyDescent="0.3">
      <c r="A1124" s="123" t="s">
        <v>82</v>
      </c>
      <c r="B1124" s="134" t="s">
        <v>78</v>
      </c>
      <c r="C1124" s="145" t="str">
        <f t="shared" si="17"/>
        <v>SMJHCHS</v>
      </c>
      <c r="D1124" s="121">
        <v>25</v>
      </c>
    </row>
    <row r="1125" spans="1:4" x14ac:dyDescent="0.3">
      <c r="A1125" s="123" t="s">
        <v>82</v>
      </c>
      <c r="B1125" s="134" t="s">
        <v>76</v>
      </c>
      <c r="C1125" s="145" t="str">
        <f t="shared" si="17"/>
        <v>SMJHCJH</v>
      </c>
      <c r="D1125" s="121">
        <v>22</v>
      </c>
    </row>
    <row r="1126" spans="1:4" x14ac:dyDescent="0.3">
      <c r="A1126" s="123" t="s">
        <v>82</v>
      </c>
      <c r="B1126" s="134" t="s">
        <v>77</v>
      </c>
      <c r="C1126" s="145" t="str">
        <f t="shared" si="17"/>
        <v>SMJHCP</v>
      </c>
      <c r="D1126" s="121">
        <v>22</v>
      </c>
    </row>
    <row r="1127" spans="1:4" x14ac:dyDescent="0.3">
      <c r="A1127" s="123" t="s">
        <v>82</v>
      </c>
      <c r="B1127" s="134" t="s">
        <v>58</v>
      </c>
      <c r="C1127" s="145" t="str">
        <f t="shared" si="17"/>
        <v>SMJHDEPT/ED-BR</v>
      </c>
      <c r="D1127" s="121">
        <v>59</v>
      </c>
    </row>
    <row r="1128" spans="1:4" x14ac:dyDescent="0.3">
      <c r="A1128" s="123" t="s">
        <v>82</v>
      </c>
      <c r="B1128" s="134" t="s">
        <v>81</v>
      </c>
      <c r="C1128" s="145" t="str">
        <f t="shared" si="17"/>
        <v>SMJHELC</v>
      </c>
      <c r="D1128" s="121">
        <v>2</v>
      </c>
    </row>
    <row r="1129" spans="1:4" x14ac:dyDescent="0.3">
      <c r="A1129" s="134" t="s">
        <v>82</v>
      </c>
      <c r="B1129" s="187" t="s">
        <v>147</v>
      </c>
      <c r="C1129" s="187" t="str">
        <f t="shared" si="17"/>
        <v>SMJHFEDERAL PROGRAMS &amp; TECHNOLOGY ANNEX</v>
      </c>
      <c r="D1129" s="168">
        <v>17</v>
      </c>
    </row>
    <row r="1130" spans="1:4" x14ac:dyDescent="0.3">
      <c r="A1130" s="123" t="s">
        <v>82</v>
      </c>
      <c r="B1130" s="134" t="s">
        <v>88</v>
      </c>
      <c r="C1130" s="145" t="str">
        <f t="shared" si="17"/>
        <v>SMJHHILTON-BR</v>
      </c>
      <c r="D1130" s="121">
        <v>59</v>
      </c>
    </row>
    <row r="1131" spans="1:4" x14ac:dyDescent="0.3">
      <c r="A1131" s="123" t="s">
        <v>82</v>
      </c>
      <c r="B1131" s="134" t="s">
        <v>89</v>
      </c>
      <c r="C1131" s="145" t="str">
        <f t="shared" si="17"/>
        <v>SMJHHILTON-NEW ORLEANS</v>
      </c>
      <c r="D1131" s="121">
        <v>139</v>
      </c>
    </row>
    <row r="1132" spans="1:4" x14ac:dyDescent="0.3">
      <c r="A1132" s="123" t="s">
        <v>82</v>
      </c>
      <c r="B1132" s="134" t="s">
        <v>94</v>
      </c>
      <c r="C1132" s="145" t="str">
        <f t="shared" si="17"/>
        <v>SMJHHILTON-SHREVEPORT</v>
      </c>
      <c r="D1132" s="121">
        <v>228</v>
      </c>
    </row>
    <row r="1133" spans="1:4" x14ac:dyDescent="0.3">
      <c r="A1133" s="123" t="s">
        <v>82</v>
      </c>
      <c r="B1133" s="134" t="s">
        <v>62</v>
      </c>
      <c r="C1133" s="145" t="str">
        <f t="shared" si="17"/>
        <v>SMJHIBERIA PSB</v>
      </c>
      <c r="D1133" s="121">
        <v>5</v>
      </c>
    </row>
    <row r="1134" spans="1:4" x14ac:dyDescent="0.3">
      <c r="A1134" s="123" t="s">
        <v>82</v>
      </c>
      <c r="B1134" s="134" t="s">
        <v>57</v>
      </c>
      <c r="C1134" s="145" t="str">
        <f t="shared" si="17"/>
        <v>SMJHJCEP</v>
      </c>
      <c r="D1134" s="121">
        <v>2</v>
      </c>
    </row>
    <row r="1135" spans="1:4" x14ac:dyDescent="0.3">
      <c r="A1135" s="123" t="s">
        <v>82</v>
      </c>
      <c r="B1135" s="134" t="s">
        <v>61</v>
      </c>
      <c r="C1135" s="145" t="str">
        <f t="shared" si="17"/>
        <v>SMJHLAF PSB</v>
      </c>
      <c r="D1135" s="121">
        <v>97</v>
      </c>
    </row>
    <row r="1136" spans="1:4" x14ac:dyDescent="0.3">
      <c r="A1136" s="123" t="s">
        <v>82</v>
      </c>
      <c r="B1136" s="134" t="s">
        <v>90</v>
      </c>
      <c r="C1136" s="145" t="str">
        <f t="shared" si="17"/>
        <v>SMJHL'AUBERGE DU LAC HOTEL&amp;CASINO</v>
      </c>
      <c r="D1136" s="121">
        <v>16</v>
      </c>
    </row>
    <row r="1137" spans="1:4" x14ac:dyDescent="0.3">
      <c r="A1137" s="123" t="s">
        <v>82</v>
      </c>
      <c r="B1137" s="134" t="s">
        <v>59</v>
      </c>
      <c r="C1137" s="145" t="str">
        <f t="shared" si="17"/>
        <v>SMJHLSU</v>
      </c>
      <c r="D1137" s="121">
        <v>74</v>
      </c>
    </row>
    <row r="1138" spans="1:4" x14ac:dyDescent="0.3">
      <c r="A1138" s="134" t="s">
        <v>82</v>
      </c>
      <c r="B1138" t="s">
        <v>149</v>
      </c>
      <c r="C1138" s="145" t="str">
        <f t="shared" si="17"/>
        <v>SMJHMAINTENANCE</v>
      </c>
      <c r="D1138" s="121">
        <v>17</v>
      </c>
    </row>
    <row r="1139" spans="1:4" x14ac:dyDescent="0.3">
      <c r="A1139" s="123" t="s">
        <v>82</v>
      </c>
      <c r="B1139" s="134" t="s">
        <v>91</v>
      </c>
      <c r="C1139" s="145" t="str">
        <f t="shared" si="17"/>
        <v>SMJHPARAGON CASINO-MARKSVILLE</v>
      </c>
      <c r="D1139" s="121">
        <v>92</v>
      </c>
    </row>
    <row r="1140" spans="1:4" x14ac:dyDescent="0.3">
      <c r="A1140" s="123" t="s">
        <v>82</v>
      </c>
      <c r="B1140" s="134" t="s">
        <v>79</v>
      </c>
      <c r="C1140" s="145" t="str">
        <f t="shared" si="17"/>
        <v>SMJHPM</v>
      </c>
      <c r="D1140" s="121">
        <v>10</v>
      </c>
    </row>
    <row r="1141" spans="1:4" x14ac:dyDescent="0.3">
      <c r="A1141" s="123" t="s">
        <v>82</v>
      </c>
      <c r="B1141" s="134" t="s">
        <v>80</v>
      </c>
      <c r="C1141" s="145" t="str">
        <f t="shared" si="17"/>
        <v>SMJHPP</v>
      </c>
      <c r="D1141" s="121">
        <v>9</v>
      </c>
    </row>
    <row r="1142" spans="1:4" x14ac:dyDescent="0.3">
      <c r="A1142" s="123" t="s">
        <v>82</v>
      </c>
      <c r="B1142" s="134" t="s">
        <v>85</v>
      </c>
      <c r="C1142" s="145" t="str">
        <f t="shared" si="17"/>
        <v>SMJHSE</v>
      </c>
      <c r="D1142" s="121">
        <v>61</v>
      </c>
    </row>
    <row r="1143" spans="1:4" x14ac:dyDescent="0.3">
      <c r="A1143" s="123" t="s">
        <v>82</v>
      </c>
      <c r="B1143" s="134" t="s">
        <v>92</v>
      </c>
      <c r="C1143" s="145" t="str">
        <f t="shared" si="17"/>
        <v>SMJHSHERATON-NEW ORLEANS</v>
      </c>
      <c r="D1143" s="121">
        <v>139</v>
      </c>
    </row>
    <row r="1144" spans="1:4" x14ac:dyDescent="0.3">
      <c r="A1144" s="123" t="s">
        <v>82</v>
      </c>
      <c r="B1144" s="134" t="s">
        <v>82</v>
      </c>
      <c r="C1144" s="145" t="str">
        <f t="shared" si="17"/>
        <v>SMJHSMJH</v>
      </c>
    </row>
    <row r="1145" spans="1:4" x14ac:dyDescent="0.3">
      <c r="A1145" s="123" t="s">
        <v>82</v>
      </c>
      <c r="B1145" s="134" t="s">
        <v>83</v>
      </c>
      <c r="C1145" s="145" t="str">
        <f t="shared" si="17"/>
        <v>SMJHSMP</v>
      </c>
      <c r="D1145" s="121">
        <v>3</v>
      </c>
    </row>
    <row r="1146" spans="1:4" x14ac:dyDescent="0.3">
      <c r="A1146" s="123" t="s">
        <v>82</v>
      </c>
      <c r="B1146" s="134" t="s">
        <v>84</v>
      </c>
      <c r="C1146" s="145" t="str">
        <f t="shared" si="17"/>
        <v>SMJHSMSH</v>
      </c>
      <c r="D1146" s="121">
        <v>3</v>
      </c>
    </row>
    <row r="1147" spans="1:4" x14ac:dyDescent="0.3">
      <c r="A1147" s="123" t="s">
        <v>82</v>
      </c>
      <c r="B1147" s="134" t="s">
        <v>86</v>
      </c>
      <c r="C1147" s="145" t="str">
        <f t="shared" si="17"/>
        <v>SMJHTE</v>
      </c>
      <c r="D1147" s="121">
        <v>24</v>
      </c>
    </row>
    <row r="1148" spans="1:4" x14ac:dyDescent="0.3">
      <c r="A1148" s="123" t="s">
        <v>82</v>
      </c>
      <c r="B1148" s="134" t="s">
        <v>60</v>
      </c>
      <c r="C1148" s="145" t="str">
        <f t="shared" si="17"/>
        <v>SMJHULL</v>
      </c>
      <c r="D1148" s="121">
        <v>17</v>
      </c>
    </row>
    <row r="1149" spans="1:4" x14ac:dyDescent="0.3">
      <c r="A1149" s="123" t="s">
        <v>82</v>
      </c>
      <c r="B1149" s="134" t="s">
        <v>93</v>
      </c>
      <c r="C1149" s="145" t="str">
        <f t="shared" si="17"/>
        <v>SMJHVERMILLION PSB</v>
      </c>
      <c r="D1149" s="121">
        <v>31</v>
      </c>
    </row>
    <row r="1150" spans="1:4" x14ac:dyDescent="0.3">
      <c r="A1150" s="123" t="s">
        <v>83</v>
      </c>
      <c r="B1150" s="145" t="s">
        <v>98</v>
      </c>
      <c r="C1150" s="145" t="str">
        <f t="shared" si="17"/>
        <v>SMP-</v>
      </c>
    </row>
    <row r="1151" spans="1:4" x14ac:dyDescent="0.3">
      <c r="A1151" s="134" t="s">
        <v>83</v>
      </c>
      <c r="B1151" t="s">
        <v>138</v>
      </c>
      <c r="C1151" s="145" t="str">
        <f t="shared" si="17"/>
        <v>SMPACADIA PSB</v>
      </c>
      <c r="D1151" s="121">
        <v>40</v>
      </c>
    </row>
    <row r="1152" spans="1:4" x14ac:dyDescent="0.3">
      <c r="A1152" s="123" t="s">
        <v>83</v>
      </c>
      <c r="B1152" s="134" t="s">
        <v>137</v>
      </c>
      <c r="C1152" s="145" t="str">
        <f t="shared" si="17"/>
        <v>SMPADMIN BUILDING</v>
      </c>
      <c r="D1152">
        <v>14</v>
      </c>
    </row>
    <row r="1153" spans="1:4" x14ac:dyDescent="0.3">
      <c r="A1153" s="123" t="s">
        <v>83</v>
      </c>
      <c r="B1153" s="135" t="s">
        <v>63</v>
      </c>
      <c r="C1153" s="145" t="str">
        <f t="shared" si="17"/>
        <v>SMPALEX. CONV. CTR.</v>
      </c>
      <c r="D1153">
        <v>105</v>
      </c>
    </row>
    <row r="1154" spans="1:4" x14ac:dyDescent="0.3">
      <c r="A1154" s="134" t="s">
        <v>83</v>
      </c>
      <c r="B1154" s="187" t="s">
        <v>71</v>
      </c>
      <c r="C1154" s="145" t="str">
        <f t="shared" ref="C1154:C1217" si="18">CONCATENATE(A1154,B1154)</f>
        <v>SMPBBE</v>
      </c>
      <c r="D1154" s="137">
        <v>13</v>
      </c>
    </row>
    <row r="1155" spans="1:4" x14ac:dyDescent="0.3">
      <c r="A1155" s="123" t="s">
        <v>83</v>
      </c>
      <c r="B1155" s="135" t="s">
        <v>74</v>
      </c>
      <c r="C1155" s="145" t="str">
        <f t="shared" si="18"/>
        <v>SMPBBHS</v>
      </c>
      <c r="D1155">
        <v>12</v>
      </c>
    </row>
    <row r="1156" spans="1:4" x14ac:dyDescent="0.3">
      <c r="A1156" s="123" t="s">
        <v>83</v>
      </c>
      <c r="B1156" s="135" t="s">
        <v>72</v>
      </c>
      <c r="C1156" s="145" t="str">
        <f t="shared" si="18"/>
        <v>SMPBBJH</v>
      </c>
      <c r="D1156">
        <v>13</v>
      </c>
    </row>
    <row r="1157" spans="1:4" x14ac:dyDescent="0.3">
      <c r="A1157" s="123" t="s">
        <v>83</v>
      </c>
      <c r="B1157" s="135" t="s">
        <v>73</v>
      </c>
      <c r="C1157" s="145" t="str">
        <f t="shared" si="18"/>
        <v>SMPBBP</v>
      </c>
      <c r="D1157">
        <v>13</v>
      </c>
    </row>
    <row r="1158" spans="1:4" x14ac:dyDescent="0.3">
      <c r="A1158" s="123" t="s">
        <v>83</v>
      </c>
      <c r="B1158" s="135" t="s">
        <v>87</v>
      </c>
      <c r="C1158" s="145" t="str">
        <f t="shared" si="18"/>
        <v>SMPCAJUNDOME</v>
      </c>
      <c r="D1158">
        <v>16</v>
      </c>
    </row>
    <row r="1159" spans="1:4" x14ac:dyDescent="0.3">
      <c r="A1159" s="123" t="s">
        <v>83</v>
      </c>
      <c r="B1159" s="135" t="s">
        <v>148</v>
      </c>
      <c r="C1159" s="145" t="str">
        <f t="shared" si="18"/>
        <v>SMPCCRC</v>
      </c>
      <c r="D1159">
        <v>13</v>
      </c>
    </row>
    <row r="1160" spans="1:4" x14ac:dyDescent="0.3">
      <c r="A1160" s="123" t="s">
        <v>83</v>
      </c>
      <c r="B1160" s="134" t="s">
        <v>75</v>
      </c>
      <c r="C1160" s="145" t="str">
        <f t="shared" si="18"/>
        <v>SMPCE</v>
      </c>
      <c r="D1160">
        <v>11</v>
      </c>
    </row>
    <row r="1161" spans="1:4" x14ac:dyDescent="0.3">
      <c r="A1161" s="123" t="s">
        <v>83</v>
      </c>
      <c r="B1161" s="134" t="s">
        <v>78</v>
      </c>
      <c r="C1161" s="145" t="str">
        <f t="shared" si="18"/>
        <v>SMPCHS</v>
      </c>
      <c r="D1161">
        <v>22</v>
      </c>
    </row>
    <row r="1162" spans="1:4" x14ac:dyDescent="0.3">
      <c r="A1162" s="123" t="s">
        <v>83</v>
      </c>
      <c r="B1162" s="134" t="s">
        <v>76</v>
      </c>
      <c r="C1162" s="145" t="str">
        <f t="shared" si="18"/>
        <v>SMPCJH</v>
      </c>
      <c r="D1162">
        <v>22</v>
      </c>
    </row>
    <row r="1163" spans="1:4" x14ac:dyDescent="0.3">
      <c r="A1163" s="123" t="s">
        <v>83</v>
      </c>
      <c r="B1163" s="134" t="s">
        <v>77</v>
      </c>
      <c r="C1163" s="145" t="str">
        <f t="shared" si="18"/>
        <v>SMPCP</v>
      </c>
      <c r="D1163">
        <v>22</v>
      </c>
    </row>
    <row r="1164" spans="1:4" x14ac:dyDescent="0.3">
      <c r="A1164" s="123" t="s">
        <v>83</v>
      </c>
      <c r="B1164" s="134" t="s">
        <v>58</v>
      </c>
      <c r="C1164" s="145" t="str">
        <f t="shared" si="18"/>
        <v>SMPDEPT/ED-BR</v>
      </c>
      <c r="D1164">
        <v>59</v>
      </c>
    </row>
    <row r="1165" spans="1:4" x14ac:dyDescent="0.3">
      <c r="A1165" s="123" t="s">
        <v>83</v>
      </c>
      <c r="B1165" s="134" t="s">
        <v>81</v>
      </c>
      <c r="C1165" s="145" t="str">
        <f t="shared" si="18"/>
        <v>SMPELC</v>
      </c>
      <c r="D1165">
        <v>1</v>
      </c>
    </row>
    <row r="1166" spans="1:4" x14ac:dyDescent="0.3">
      <c r="A1166" s="134" t="s">
        <v>83</v>
      </c>
      <c r="B1166" s="187" t="s">
        <v>147</v>
      </c>
      <c r="C1166" s="187" t="str">
        <f t="shared" si="18"/>
        <v>SMPFEDERAL PROGRAMS &amp; TECHNOLOGY ANNEX</v>
      </c>
      <c r="D1166" s="168">
        <v>14</v>
      </c>
    </row>
    <row r="1167" spans="1:4" x14ac:dyDescent="0.3">
      <c r="A1167" s="123" t="s">
        <v>83</v>
      </c>
      <c r="B1167" s="134" t="s">
        <v>88</v>
      </c>
      <c r="C1167" s="145" t="str">
        <f t="shared" si="18"/>
        <v>SMPHILTON-BR</v>
      </c>
      <c r="D1167">
        <v>59</v>
      </c>
    </row>
    <row r="1168" spans="1:4" x14ac:dyDescent="0.3">
      <c r="A1168" s="123" t="s">
        <v>83</v>
      </c>
      <c r="B1168" s="134" t="s">
        <v>89</v>
      </c>
      <c r="C1168" s="145" t="str">
        <f t="shared" si="18"/>
        <v>SMPHILTON-NEW ORLEANS</v>
      </c>
      <c r="D1168">
        <v>139</v>
      </c>
    </row>
    <row r="1169" spans="1:4" x14ac:dyDescent="0.3">
      <c r="A1169" s="123" t="s">
        <v>83</v>
      </c>
      <c r="B1169" s="134" t="s">
        <v>94</v>
      </c>
      <c r="C1169" s="145" t="str">
        <f t="shared" si="18"/>
        <v>SMPHILTON-SHREVEPORT</v>
      </c>
      <c r="D1169">
        <v>228</v>
      </c>
    </row>
    <row r="1170" spans="1:4" x14ac:dyDescent="0.3">
      <c r="A1170" s="123" t="s">
        <v>83</v>
      </c>
      <c r="B1170" s="134" t="s">
        <v>62</v>
      </c>
      <c r="C1170" s="145" t="str">
        <f t="shared" si="18"/>
        <v>SMPIBERIA PSB</v>
      </c>
      <c r="D1170">
        <v>8</v>
      </c>
    </row>
    <row r="1171" spans="1:4" x14ac:dyDescent="0.3">
      <c r="A1171" s="123" t="s">
        <v>83</v>
      </c>
      <c r="B1171" s="134" t="s">
        <v>57</v>
      </c>
      <c r="C1171" s="145" t="str">
        <f t="shared" si="18"/>
        <v>SMPJCEP</v>
      </c>
      <c r="D1171">
        <v>1</v>
      </c>
    </row>
    <row r="1172" spans="1:4" x14ac:dyDescent="0.3">
      <c r="A1172" s="123" t="s">
        <v>83</v>
      </c>
      <c r="B1172" s="134" t="s">
        <v>61</v>
      </c>
      <c r="C1172" s="145" t="str">
        <f t="shared" si="18"/>
        <v>SMPLAF PSB</v>
      </c>
      <c r="D1172">
        <v>97</v>
      </c>
    </row>
    <row r="1173" spans="1:4" x14ac:dyDescent="0.3">
      <c r="A1173" s="123" t="s">
        <v>83</v>
      </c>
      <c r="B1173" s="134" t="s">
        <v>90</v>
      </c>
      <c r="C1173" s="145" t="str">
        <f t="shared" si="18"/>
        <v>SMPL'AUBERGE DU LAC HOTEL&amp;CASINO</v>
      </c>
      <c r="D1173">
        <v>15</v>
      </c>
    </row>
    <row r="1174" spans="1:4" x14ac:dyDescent="0.3">
      <c r="A1174" s="123" t="s">
        <v>83</v>
      </c>
      <c r="B1174" s="134" t="s">
        <v>59</v>
      </c>
      <c r="C1174" s="145" t="str">
        <f t="shared" si="18"/>
        <v>SMPLSU</v>
      </c>
      <c r="D1174">
        <v>61</v>
      </c>
    </row>
    <row r="1175" spans="1:4" x14ac:dyDescent="0.3">
      <c r="A1175" s="134" t="s">
        <v>83</v>
      </c>
      <c r="B1175" t="s">
        <v>149</v>
      </c>
      <c r="C1175" s="145" t="str">
        <f t="shared" si="18"/>
        <v>SMPMAINTENANCE</v>
      </c>
      <c r="D1175" s="121">
        <v>14</v>
      </c>
    </row>
    <row r="1176" spans="1:4" x14ac:dyDescent="0.3">
      <c r="A1176" s="123" t="s">
        <v>83</v>
      </c>
      <c r="B1176" s="134" t="s">
        <v>91</v>
      </c>
      <c r="C1176" s="145" t="str">
        <f t="shared" si="18"/>
        <v>SMPPARAGON CASINO-MARKSVILLE</v>
      </c>
      <c r="D1176">
        <v>92</v>
      </c>
    </row>
    <row r="1177" spans="1:4" x14ac:dyDescent="0.3">
      <c r="A1177" s="123" t="s">
        <v>83</v>
      </c>
      <c r="B1177" s="134" t="s">
        <v>79</v>
      </c>
      <c r="C1177" s="145" t="str">
        <f t="shared" si="18"/>
        <v>SMPPM</v>
      </c>
      <c r="D1177">
        <v>7</v>
      </c>
    </row>
    <row r="1178" spans="1:4" x14ac:dyDescent="0.3">
      <c r="A1178" s="123" t="s">
        <v>83</v>
      </c>
      <c r="B1178" s="134" t="s">
        <v>80</v>
      </c>
      <c r="C1178" s="145" t="str">
        <f t="shared" si="18"/>
        <v>SMPPP</v>
      </c>
      <c r="D1178">
        <v>6</v>
      </c>
    </row>
    <row r="1179" spans="1:4" x14ac:dyDescent="0.3">
      <c r="A1179" s="123" t="s">
        <v>83</v>
      </c>
      <c r="B1179" s="134" t="s">
        <v>85</v>
      </c>
      <c r="C1179" s="145" t="str">
        <f t="shared" si="18"/>
        <v>SMPSE</v>
      </c>
      <c r="D1179">
        <v>71</v>
      </c>
    </row>
    <row r="1180" spans="1:4" x14ac:dyDescent="0.3">
      <c r="A1180" s="123" t="s">
        <v>83</v>
      </c>
      <c r="B1180" s="134" t="s">
        <v>92</v>
      </c>
      <c r="C1180" s="145" t="str">
        <f t="shared" si="18"/>
        <v>SMPSHERATON-NEW ORLEANS</v>
      </c>
      <c r="D1180">
        <v>139</v>
      </c>
    </row>
    <row r="1181" spans="1:4" x14ac:dyDescent="0.3">
      <c r="A1181" s="123" t="s">
        <v>83</v>
      </c>
      <c r="B1181" s="134" t="s">
        <v>82</v>
      </c>
      <c r="C1181" s="145" t="str">
        <f t="shared" si="18"/>
        <v>SMPSMJH</v>
      </c>
      <c r="D1181">
        <v>3</v>
      </c>
    </row>
    <row r="1182" spans="1:4" x14ac:dyDescent="0.3">
      <c r="A1182" s="123" t="s">
        <v>83</v>
      </c>
      <c r="B1182" s="134" t="s">
        <v>83</v>
      </c>
      <c r="C1182" s="145" t="str">
        <f t="shared" si="18"/>
        <v>SMPSMP</v>
      </c>
      <c r="D1182"/>
    </row>
    <row r="1183" spans="1:4" x14ac:dyDescent="0.3">
      <c r="A1183" s="123" t="s">
        <v>83</v>
      </c>
      <c r="B1183" s="134" t="s">
        <v>84</v>
      </c>
      <c r="C1183" s="145" t="str">
        <f t="shared" si="18"/>
        <v>SMPSMSH</v>
      </c>
      <c r="D1183">
        <v>0</v>
      </c>
    </row>
    <row r="1184" spans="1:4" x14ac:dyDescent="0.3">
      <c r="A1184" s="123" t="s">
        <v>83</v>
      </c>
      <c r="B1184" s="134" t="s">
        <v>86</v>
      </c>
      <c r="C1184" s="145" t="str">
        <f t="shared" si="18"/>
        <v>SMPTE</v>
      </c>
      <c r="D1184">
        <v>21</v>
      </c>
    </row>
    <row r="1185" spans="1:4" x14ac:dyDescent="0.3">
      <c r="A1185" s="123" t="s">
        <v>83</v>
      </c>
      <c r="B1185" s="134" t="s">
        <v>60</v>
      </c>
      <c r="C1185" s="145" t="str">
        <f t="shared" si="18"/>
        <v>SMPULL</v>
      </c>
      <c r="D1185">
        <v>16</v>
      </c>
    </row>
    <row r="1186" spans="1:4" x14ac:dyDescent="0.3">
      <c r="A1186" s="123" t="s">
        <v>83</v>
      </c>
      <c r="B1186" s="134" t="s">
        <v>93</v>
      </c>
      <c r="C1186" s="145" t="str">
        <f t="shared" si="18"/>
        <v>SMPVERMILLION PSB</v>
      </c>
      <c r="D1186">
        <v>31</v>
      </c>
    </row>
    <row r="1187" spans="1:4" x14ac:dyDescent="0.3">
      <c r="A1187" s="123" t="s">
        <v>84</v>
      </c>
      <c r="B1187" s="145" t="s">
        <v>98</v>
      </c>
      <c r="C1187" s="145" t="str">
        <f t="shared" si="18"/>
        <v>SMSH-</v>
      </c>
      <c r="D1187"/>
    </row>
    <row r="1188" spans="1:4" x14ac:dyDescent="0.3">
      <c r="A1188" s="134" t="s">
        <v>84</v>
      </c>
      <c r="B1188" t="s">
        <v>138</v>
      </c>
      <c r="C1188" s="145" t="str">
        <f t="shared" si="18"/>
        <v>SMSHACADIA PSB</v>
      </c>
      <c r="D1188" s="121">
        <v>40</v>
      </c>
    </row>
    <row r="1189" spans="1:4" x14ac:dyDescent="0.3">
      <c r="A1189" s="123" t="s">
        <v>84</v>
      </c>
      <c r="B1189" s="134" t="s">
        <v>137</v>
      </c>
      <c r="C1189" s="145" t="str">
        <f t="shared" si="18"/>
        <v>SMSHADMIN BUILDING</v>
      </c>
      <c r="D1189">
        <v>14</v>
      </c>
    </row>
    <row r="1190" spans="1:4" x14ac:dyDescent="0.3">
      <c r="A1190" s="123" t="s">
        <v>84</v>
      </c>
      <c r="B1190" s="135" t="s">
        <v>63</v>
      </c>
      <c r="C1190" s="145" t="str">
        <f t="shared" si="18"/>
        <v>SMSHALEX. CONV. CTR.</v>
      </c>
      <c r="D1190">
        <v>105</v>
      </c>
    </row>
    <row r="1191" spans="1:4" x14ac:dyDescent="0.3">
      <c r="A1191" s="134" t="s">
        <v>84</v>
      </c>
      <c r="B1191" s="187" t="s">
        <v>71</v>
      </c>
      <c r="C1191" s="145" t="str">
        <f t="shared" si="18"/>
        <v>SMSHBBE</v>
      </c>
      <c r="D1191" s="137">
        <v>13</v>
      </c>
    </row>
    <row r="1192" spans="1:4" x14ac:dyDescent="0.3">
      <c r="A1192" s="123" t="s">
        <v>84</v>
      </c>
      <c r="B1192" s="135" t="s">
        <v>74</v>
      </c>
      <c r="C1192" s="145" t="str">
        <f t="shared" si="18"/>
        <v>SMSHBBHS</v>
      </c>
      <c r="D1192">
        <v>12</v>
      </c>
    </row>
    <row r="1193" spans="1:4" x14ac:dyDescent="0.3">
      <c r="A1193" s="123" t="s">
        <v>84</v>
      </c>
      <c r="B1193" s="135" t="s">
        <v>72</v>
      </c>
      <c r="C1193" s="145" t="str">
        <f t="shared" si="18"/>
        <v>SMSHBBJH</v>
      </c>
      <c r="D1193">
        <v>13</v>
      </c>
    </row>
    <row r="1194" spans="1:4" x14ac:dyDescent="0.3">
      <c r="A1194" s="123" t="s">
        <v>84</v>
      </c>
      <c r="B1194" s="135" t="s">
        <v>73</v>
      </c>
      <c r="C1194" s="145" t="str">
        <f t="shared" si="18"/>
        <v>SMSHBBP</v>
      </c>
      <c r="D1194">
        <v>13</v>
      </c>
    </row>
    <row r="1195" spans="1:4" x14ac:dyDescent="0.3">
      <c r="A1195" s="123" t="s">
        <v>84</v>
      </c>
      <c r="B1195" s="135" t="s">
        <v>87</v>
      </c>
      <c r="C1195" s="145" t="str">
        <f t="shared" si="18"/>
        <v>SMSHCAJUNDOME</v>
      </c>
      <c r="D1195">
        <v>16</v>
      </c>
    </row>
    <row r="1196" spans="1:4" x14ac:dyDescent="0.3">
      <c r="A1196" s="123" t="s">
        <v>84</v>
      </c>
      <c r="B1196" s="135" t="s">
        <v>148</v>
      </c>
      <c r="C1196" s="145" t="str">
        <f t="shared" si="18"/>
        <v>SMSHCCRC</v>
      </c>
      <c r="D1196">
        <v>13</v>
      </c>
    </row>
    <row r="1197" spans="1:4" x14ac:dyDescent="0.3">
      <c r="A1197" s="123" t="s">
        <v>84</v>
      </c>
      <c r="B1197" s="134" t="s">
        <v>75</v>
      </c>
      <c r="C1197" s="145" t="str">
        <f t="shared" si="18"/>
        <v>SMSHCE</v>
      </c>
      <c r="D1197">
        <v>12</v>
      </c>
    </row>
    <row r="1198" spans="1:4" x14ac:dyDescent="0.3">
      <c r="A1198" s="123" t="s">
        <v>84</v>
      </c>
      <c r="B1198" s="134" t="s">
        <v>78</v>
      </c>
      <c r="C1198" s="145" t="str">
        <f t="shared" si="18"/>
        <v>SMSHCHS</v>
      </c>
      <c r="D1198">
        <v>22</v>
      </c>
    </row>
    <row r="1199" spans="1:4" x14ac:dyDescent="0.3">
      <c r="A1199" s="123" t="s">
        <v>84</v>
      </c>
      <c r="B1199" s="134" t="s">
        <v>76</v>
      </c>
      <c r="C1199" s="145" t="str">
        <f t="shared" si="18"/>
        <v>SMSHCJH</v>
      </c>
      <c r="D1199">
        <v>22</v>
      </c>
    </row>
    <row r="1200" spans="1:4" x14ac:dyDescent="0.3">
      <c r="A1200" s="123" t="s">
        <v>84</v>
      </c>
      <c r="B1200" s="134" t="s">
        <v>77</v>
      </c>
      <c r="C1200" s="145" t="str">
        <f t="shared" si="18"/>
        <v>SMSHCP</v>
      </c>
      <c r="D1200">
        <v>22</v>
      </c>
    </row>
    <row r="1201" spans="1:4" x14ac:dyDescent="0.3">
      <c r="A1201" s="123" t="s">
        <v>84</v>
      </c>
      <c r="B1201" s="134" t="s">
        <v>58</v>
      </c>
      <c r="C1201" s="145" t="str">
        <f t="shared" si="18"/>
        <v>SMSHDEPT/ED-BR</v>
      </c>
      <c r="D1201">
        <v>59</v>
      </c>
    </row>
    <row r="1202" spans="1:4" x14ac:dyDescent="0.3">
      <c r="A1202" s="123" t="s">
        <v>84</v>
      </c>
      <c r="B1202" s="134" t="s">
        <v>81</v>
      </c>
      <c r="C1202" s="145" t="str">
        <f t="shared" si="18"/>
        <v>SMSHELC</v>
      </c>
      <c r="D1202">
        <v>1</v>
      </c>
    </row>
    <row r="1203" spans="1:4" x14ac:dyDescent="0.3">
      <c r="A1203" s="134" t="s">
        <v>84</v>
      </c>
      <c r="B1203" s="187" t="s">
        <v>147</v>
      </c>
      <c r="C1203" s="187" t="str">
        <f t="shared" si="18"/>
        <v>SMSHFEDERAL PROGRAMS &amp; TECHNOLOGY ANNEX</v>
      </c>
      <c r="D1203" s="168">
        <v>14</v>
      </c>
    </row>
    <row r="1204" spans="1:4" x14ac:dyDescent="0.3">
      <c r="A1204" s="123" t="s">
        <v>84</v>
      </c>
      <c r="B1204" s="134" t="s">
        <v>88</v>
      </c>
      <c r="C1204" s="145" t="str">
        <f t="shared" si="18"/>
        <v>SMSHHILTON-BR</v>
      </c>
      <c r="D1204">
        <v>59</v>
      </c>
    </row>
    <row r="1205" spans="1:4" x14ac:dyDescent="0.3">
      <c r="A1205" s="123" t="s">
        <v>84</v>
      </c>
      <c r="B1205" s="134" t="s">
        <v>89</v>
      </c>
      <c r="C1205" s="145" t="str">
        <f t="shared" si="18"/>
        <v>SMSHHILTON-NEW ORLEANS</v>
      </c>
      <c r="D1205">
        <v>139</v>
      </c>
    </row>
    <row r="1206" spans="1:4" x14ac:dyDescent="0.3">
      <c r="A1206" s="123" t="s">
        <v>84</v>
      </c>
      <c r="B1206" s="134" t="s">
        <v>94</v>
      </c>
      <c r="C1206" s="145" t="str">
        <f t="shared" si="18"/>
        <v>SMSHHILTON-SHREVEPORT</v>
      </c>
      <c r="D1206">
        <v>228</v>
      </c>
    </row>
    <row r="1207" spans="1:4" x14ac:dyDescent="0.3">
      <c r="A1207" s="123" t="s">
        <v>84</v>
      </c>
      <c r="B1207" s="134" t="s">
        <v>62</v>
      </c>
      <c r="C1207" s="145" t="str">
        <f t="shared" si="18"/>
        <v>SMSHIBERIA PSB</v>
      </c>
      <c r="D1207">
        <v>8</v>
      </c>
    </row>
    <row r="1208" spans="1:4" x14ac:dyDescent="0.3">
      <c r="A1208" s="123" t="s">
        <v>84</v>
      </c>
      <c r="B1208" s="134" t="s">
        <v>57</v>
      </c>
      <c r="C1208" s="145" t="str">
        <f t="shared" si="18"/>
        <v>SMSHJCEP</v>
      </c>
      <c r="D1208">
        <v>2</v>
      </c>
    </row>
    <row r="1209" spans="1:4" x14ac:dyDescent="0.3">
      <c r="A1209" s="123" t="s">
        <v>84</v>
      </c>
      <c r="B1209" s="134" t="s">
        <v>61</v>
      </c>
      <c r="C1209" s="145" t="str">
        <f t="shared" si="18"/>
        <v>SMSHLAF PSB</v>
      </c>
      <c r="D1209">
        <v>16</v>
      </c>
    </row>
    <row r="1210" spans="1:4" x14ac:dyDescent="0.3">
      <c r="A1210" s="123" t="s">
        <v>84</v>
      </c>
      <c r="B1210" s="134" t="s">
        <v>90</v>
      </c>
      <c r="C1210" s="145" t="str">
        <f t="shared" si="18"/>
        <v>SMSHL'AUBERGE DU LAC HOTEL&amp;CASINO</v>
      </c>
      <c r="D1210">
        <v>97</v>
      </c>
    </row>
    <row r="1211" spans="1:4" x14ac:dyDescent="0.3">
      <c r="A1211" s="123" t="s">
        <v>84</v>
      </c>
      <c r="B1211" s="134" t="s">
        <v>59</v>
      </c>
      <c r="C1211" s="145" t="str">
        <f t="shared" si="18"/>
        <v>SMSHLSU</v>
      </c>
      <c r="D1211">
        <v>60</v>
      </c>
    </row>
    <row r="1212" spans="1:4" x14ac:dyDescent="0.3">
      <c r="A1212" s="134" t="s">
        <v>84</v>
      </c>
      <c r="B1212" t="s">
        <v>149</v>
      </c>
      <c r="C1212" s="145" t="str">
        <f t="shared" si="18"/>
        <v>SMSHMAINTENANCE</v>
      </c>
      <c r="D1212" s="121">
        <v>14</v>
      </c>
    </row>
    <row r="1213" spans="1:4" x14ac:dyDescent="0.3">
      <c r="A1213" s="123" t="s">
        <v>84</v>
      </c>
      <c r="B1213" s="134" t="s">
        <v>91</v>
      </c>
      <c r="C1213" s="145" t="str">
        <f t="shared" si="18"/>
        <v>SMSHPARAGON CASINO-MARKSVILLE</v>
      </c>
      <c r="D1213">
        <v>92</v>
      </c>
    </row>
    <row r="1214" spans="1:4" x14ac:dyDescent="0.3">
      <c r="A1214" s="123" t="s">
        <v>84</v>
      </c>
      <c r="B1214" s="134" t="s">
        <v>79</v>
      </c>
      <c r="C1214" s="145" t="str">
        <f t="shared" si="18"/>
        <v>SMSHPM</v>
      </c>
      <c r="D1214">
        <v>7</v>
      </c>
    </row>
    <row r="1215" spans="1:4" x14ac:dyDescent="0.3">
      <c r="A1215" s="123" t="s">
        <v>84</v>
      </c>
      <c r="B1215" s="134" t="s">
        <v>80</v>
      </c>
      <c r="C1215" s="145" t="str">
        <f t="shared" si="18"/>
        <v>SMSHPP</v>
      </c>
      <c r="D1215">
        <v>6</v>
      </c>
    </row>
    <row r="1216" spans="1:4" x14ac:dyDescent="0.3">
      <c r="A1216" s="123" t="s">
        <v>84</v>
      </c>
      <c r="B1216" s="134" t="s">
        <v>85</v>
      </c>
      <c r="C1216" s="145" t="str">
        <f t="shared" si="18"/>
        <v>SMSHSE</v>
      </c>
      <c r="D1216">
        <v>72</v>
      </c>
    </row>
    <row r="1217" spans="1:4" x14ac:dyDescent="0.3">
      <c r="A1217" s="123" t="s">
        <v>84</v>
      </c>
      <c r="B1217" s="134" t="s">
        <v>92</v>
      </c>
      <c r="C1217" s="145" t="str">
        <f t="shared" si="18"/>
        <v>SMSHSHERATON-NEW ORLEANS</v>
      </c>
      <c r="D1217">
        <v>139</v>
      </c>
    </row>
    <row r="1218" spans="1:4" x14ac:dyDescent="0.3">
      <c r="A1218" s="123" t="s">
        <v>84</v>
      </c>
      <c r="B1218" s="134" t="s">
        <v>82</v>
      </c>
      <c r="C1218" s="145" t="str">
        <f t="shared" ref="C1218:C1281" si="19">CONCATENATE(A1218,B1218)</f>
        <v>SMSHSMJH</v>
      </c>
      <c r="D1218">
        <v>3</v>
      </c>
    </row>
    <row r="1219" spans="1:4" x14ac:dyDescent="0.3">
      <c r="A1219" s="123" t="s">
        <v>84</v>
      </c>
      <c r="B1219" s="134" t="s">
        <v>83</v>
      </c>
      <c r="C1219" s="145" t="str">
        <f t="shared" si="19"/>
        <v>SMSHSMP</v>
      </c>
      <c r="D1219">
        <v>0</v>
      </c>
    </row>
    <row r="1220" spans="1:4" x14ac:dyDescent="0.3">
      <c r="A1220" s="123" t="s">
        <v>84</v>
      </c>
      <c r="B1220" s="134" t="s">
        <v>84</v>
      </c>
      <c r="C1220" s="145" t="str">
        <f t="shared" si="19"/>
        <v>SMSHSMSH</v>
      </c>
      <c r="D1220"/>
    </row>
    <row r="1221" spans="1:4" x14ac:dyDescent="0.3">
      <c r="A1221" s="123" t="s">
        <v>84</v>
      </c>
      <c r="B1221" s="134" t="s">
        <v>86</v>
      </c>
      <c r="C1221" s="145" t="str">
        <f t="shared" si="19"/>
        <v>SMSHTE</v>
      </c>
      <c r="D1221">
        <v>21</v>
      </c>
    </row>
    <row r="1222" spans="1:4" x14ac:dyDescent="0.3">
      <c r="A1222" s="123" t="s">
        <v>84</v>
      </c>
      <c r="B1222" s="134" t="s">
        <v>60</v>
      </c>
      <c r="C1222" s="145" t="str">
        <f t="shared" si="19"/>
        <v>SMSHULL</v>
      </c>
      <c r="D1222">
        <v>16</v>
      </c>
    </row>
    <row r="1223" spans="1:4" x14ac:dyDescent="0.3">
      <c r="A1223" s="123" t="s">
        <v>84</v>
      </c>
      <c r="B1223" s="134" t="s">
        <v>93</v>
      </c>
      <c r="C1223" s="145" t="str">
        <f t="shared" si="19"/>
        <v>SMSHVERMILLION PSB</v>
      </c>
      <c r="D1223" s="121">
        <v>31</v>
      </c>
    </row>
    <row r="1224" spans="1:4" x14ac:dyDescent="0.3">
      <c r="A1224" s="123" t="s">
        <v>86</v>
      </c>
      <c r="B1224" s="145" t="s">
        <v>98</v>
      </c>
      <c r="C1224" s="145" t="str">
        <f t="shared" si="19"/>
        <v>TE-</v>
      </c>
    </row>
    <row r="1225" spans="1:4" x14ac:dyDescent="0.3">
      <c r="A1225" s="134" t="s">
        <v>86</v>
      </c>
      <c r="B1225" t="s">
        <v>138</v>
      </c>
      <c r="C1225" s="145" t="str">
        <f t="shared" si="19"/>
        <v>TEACADIA PSB</v>
      </c>
      <c r="D1225" s="121">
        <v>36</v>
      </c>
    </row>
    <row r="1226" spans="1:4" x14ac:dyDescent="0.3">
      <c r="A1226" s="123" t="s">
        <v>86</v>
      </c>
      <c r="B1226" s="134" t="s">
        <v>137</v>
      </c>
      <c r="C1226" s="145" t="str">
        <f t="shared" si="19"/>
        <v>TEADMIN BUILDING</v>
      </c>
      <c r="D1226">
        <v>7</v>
      </c>
    </row>
    <row r="1227" spans="1:4" x14ac:dyDescent="0.3">
      <c r="A1227" s="123" t="s">
        <v>86</v>
      </c>
      <c r="B1227" s="135" t="s">
        <v>63</v>
      </c>
      <c r="C1227" s="145" t="str">
        <f t="shared" si="19"/>
        <v>TEALEX. CONV. CTR.</v>
      </c>
      <c r="D1227">
        <v>90</v>
      </c>
    </row>
    <row r="1228" spans="1:4" x14ac:dyDescent="0.3">
      <c r="A1228" s="134" t="s">
        <v>86</v>
      </c>
      <c r="B1228" s="187" t="s">
        <v>71</v>
      </c>
      <c r="C1228" s="145" t="str">
        <f t="shared" si="19"/>
        <v>TEBBE</v>
      </c>
      <c r="D1228" s="137">
        <v>7</v>
      </c>
    </row>
    <row r="1229" spans="1:4" x14ac:dyDescent="0.3">
      <c r="A1229" s="123" t="s">
        <v>86</v>
      </c>
      <c r="B1229" s="135" t="s">
        <v>74</v>
      </c>
      <c r="C1229" s="145" t="str">
        <f t="shared" si="19"/>
        <v>TEBBHS</v>
      </c>
      <c r="D1229">
        <v>9</v>
      </c>
    </row>
    <row r="1230" spans="1:4" x14ac:dyDescent="0.3">
      <c r="A1230" s="123" t="s">
        <v>86</v>
      </c>
      <c r="B1230" s="135" t="s">
        <v>72</v>
      </c>
      <c r="C1230" s="145" t="str">
        <f t="shared" si="19"/>
        <v>TEBBJH</v>
      </c>
      <c r="D1230">
        <v>8</v>
      </c>
    </row>
    <row r="1231" spans="1:4" x14ac:dyDescent="0.3">
      <c r="A1231" s="123" t="s">
        <v>86</v>
      </c>
      <c r="B1231" s="135" t="s">
        <v>73</v>
      </c>
      <c r="C1231" s="145" t="str">
        <f t="shared" si="19"/>
        <v>TEBBP</v>
      </c>
      <c r="D1231">
        <v>7</v>
      </c>
    </row>
    <row r="1232" spans="1:4" x14ac:dyDescent="0.3">
      <c r="A1232" s="123" t="s">
        <v>86</v>
      </c>
      <c r="B1232" s="135" t="s">
        <v>87</v>
      </c>
      <c r="C1232" s="145" t="str">
        <f t="shared" si="19"/>
        <v>TECAJUNDOME</v>
      </c>
      <c r="D1232">
        <v>16</v>
      </c>
    </row>
    <row r="1233" spans="1:4" x14ac:dyDescent="0.3">
      <c r="A1233" s="123" t="s">
        <v>86</v>
      </c>
      <c r="B1233" s="135" t="s">
        <v>148</v>
      </c>
      <c r="C1233" s="145" t="str">
        <f t="shared" si="19"/>
        <v>TECCRC</v>
      </c>
      <c r="D1233">
        <v>9</v>
      </c>
    </row>
    <row r="1234" spans="1:4" x14ac:dyDescent="0.3">
      <c r="A1234" s="123" t="s">
        <v>86</v>
      </c>
      <c r="B1234" s="134" t="s">
        <v>75</v>
      </c>
      <c r="C1234" s="145" t="str">
        <f t="shared" si="19"/>
        <v>TECE</v>
      </c>
      <c r="D1234">
        <v>28</v>
      </c>
    </row>
    <row r="1235" spans="1:4" x14ac:dyDescent="0.3">
      <c r="A1235" s="123" t="s">
        <v>86</v>
      </c>
      <c r="B1235" s="134" t="s">
        <v>78</v>
      </c>
      <c r="C1235" s="145" t="str">
        <f t="shared" si="19"/>
        <v>TECHS</v>
      </c>
      <c r="D1235">
        <v>1</v>
      </c>
    </row>
    <row r="1236" spans="1:4" x14ac:dyDescent="0.3">
      <c r="A1236" s="123" t="s">
        <v>86</v>
      </c>
      <c r="B1236" s="134" t="s">
        <v>76</v>
      </c>
      <c r="C1236" s="145" t="str">
        <f t="shared" si="19"/>
        <v>TECJH</v>
      </c>
      <c r="D1236">
        <v>1</v>
      </c>
    </row>
    <row r="1237" spans="1:4" x14ac:dyDescent="0.3">
      <c r="A1237" s="123" t="s">
        <v>86</v>
      </c>
      <c r="B1237" s="134" t="s">
        <v>77</v>
      </c>
      <c r="C1237" s="145" t="str">
        <f t="shared" si="19"/>
        <v>TECP</v>
      </c>
      <c r="D1237">
        <v>1</v>
      </c>
    </row>
    <row r="1238" spans="1:4" x14ac:dyDescent="0.3">
      <c r="A1238" s="123" t="s">
        <v>86</v>
      </c>
      <c r="B1238" s="134" t="s">
        <v>58</v>
      </c>
      <c r="C1238" s="145" t="str">
        <f t="shared" si="19"/>
        <v>TEDEPT/ED-BR</v>
      </c>
      <c r="D1238">
        <v>46</v>
      </c>
    </row>
    <row r="1239" spans="1:4" x14ac:dyDescent="0.3">
      <c r="A1239" s="123" t="s">
        <v>86</v>
      </c>
      <c r="B1239" s="189" t="s">
        <v>81</v>
      </c>
      <c r="C1239" s="145" t="str">
        <f t="shared" si="19"/>
        <v>TEELC</v>
      </c>
      <c r="D1239">
        <v>22</v>
      </c>
    </row>
    <row r="1240" spans="1:4" x14ac:dyDescent="0.3">
      <c r="A1240" s="134" t="s">
        <v>86</v>
      </c>
      <c r="B1240" s="187" t="s">
        <v>147</v>
      </c>
      <c r="C1240" s="187" t="str">
        <f t="shared" si="19"/>
        <v>TEFEDERAL PROGRAMS &amp; TECHNOLOGY ANNEX</v>
      </c>
      <c r="D1240" s="168">
        <v>7</v>
      </c>
    </row>
    <row r="1241" spans="1:4" x14ac:dyDescent="0.3">
      <c r="A1241" s="123" t="s">
        <v>86</v>
      </c>
      <c r="B1241" s="134" t="s">
        <v>88</v>
      </c>
      <c r="C1241" s="145" t="str">
        <f t="shared" si="19"/>
        <v>TEHILTON-BR</v>
      </c>
      <c r="D1241">
        <v>46</v>
      </c>
    </row>
    <row r="1242" spans="1:4" x14ac:dyDescent="0.3">
      <c r="A1242" s="123" t="s">
        <v>86</v>
      </c>
      <c r="B1242" s="134" t="s">
        <v>89</v>
      </c>
      <c r="C1242" s="145" t="str">
        <f t="shared" si="19"/>
        <v>TEHILTON-NEW ORLEANS</v>
      </c>
      <c r="D1242">
        <v>81</v>
      </c>
    </row>
    <row r="1243" spans="1:4" x14ac:dyDescent="0.3">
      <c r="A1243" s="123" t="s">
        <v>86</v>
      </c>
      <c r="B1243" s="134" t="s">
        <v>94</v>
      </c>
      <c r="C1243" s="145" t="str">
        <f t="shared" si="19"/>
        <v>TEHILTON-SHREVEPORT</v>
      </c>
      <c r="D1243">
        <v>264</v>
      </c>
    </row>
    <row r="1244" spans="1:4" x14ac:dyDescent="0.3">
      <c r="A1244" s="123" t="s">
        <v>86</v>
      </c>
      <c r="B1244" s="134" t="s">
        <v>62</v>
      </c>
      <c r="C1244" s="145" t="str">
        <f t="shared" si="19"/>
        <v>TEIBERIA PSB</v>
      </c>
      <c r="D1244">
        <v>29</v>
      </c>
    </row>
    <row r="1245" spans="1:4" x14ac:dyDescent="0.3">
      <c r="A1245" s="123" t="s">
        <v>86</v>
      </c>
      <c r="B1245" s="134" t="s">
        <v>57</v>
      </c>
      <c r="C1245" s="145" t="str">
        <f t="shared" si="19"/>
        <v>TEJCEP</v>
      </c>
      <c r="D1245">
        <v>22</v>
      </c>
    </row>
    <row r="1246" spans="1:4" x14ac:dyDescent="0.3">
      <c r="A1246" s="123" t="s">
        <v>86</v>
      </c>
      <c r="B1246" s="134" t="s">
        <v>61</v>
      </c>
      <c r="C1246" s="145" t="str">
        <f t="shared" si="19"/>
        <v>TELAF PSB</v>
      </c>
      <c r="D1246">
        <v>133</v>
      </c>
    </row>
    <row r="1247" spans="1:4" x14ac:dyDescent="0.3">
      <c r="A1247" s="123" t="s">
        <v>86</v>
      </c>
      <c r="B1247" s="134" t="s">
        <v>90</v>
      </c>
      <c r="C1247" s="145" t="str">
        <f t="shared" si="19"/>
        <v>TEL'AUBERGE DU LAC HOTEL&amp;CASINO</v>
      </c>
      <c r="D1247">
        <v>15</v>
      </c>
    </row>
    <row r="1248" spans="1:4" x14ac:dyDescent="0.3">
      <c r="A1248" s="123" t="s">
        <v>86</v>
      </c>
      <c r="B1248" s="134" t="s">
        <v>59</v>
      </c>
      <c r="C1248" s="145" t="str">
        <f t="shared" si="19"/>
        <v>TELSU</v>
      </c>
      <c r="D1248">
        <v>47</v>
      </c>
    </row>
    <row r="1249" spans="1:4" x14ac:dyDescent="0.3">
      <c r="A1249" s="134" t="s">
        <v>86</v>
      </c>
      <c r="B1249" t="s">
        <v>149</v>
      </c>
      <c r="C1249" s="145" t="str">
        <f t="shared" si="19"/>
        <v>TEMAINTENANCE</v>
      </c>
      <c r="D1249" s="121">
        <v>9</v>
      </c>
    </row>
    <row r="1250" spans="1:4" x14ac:dyDescent="0.3">
      <c r="A1250" s="123" t="s">
        <v>86</v>
      </c>
      <c r="B1250" s="134" t="s">
        <v>91</v>
      </c>
      <c r="C1250" s="145" t="str">
        <f t="shared" si="19"/>
        <v>TEPARAGON CASINO-MARKSVILLE</v>
      </c>
      <c r="D1250">
        <v>85</v>
      </c>
    </row>
    <row r="1251" spans="1:4" x14ac:dyDescent="0.3">
      <c r="A1251" s="123" t="s">
        <v>86</v>
      </c>
      <c r="B1251" s="134" t="s">
        <v>79</v>
      </c>
      <c r="C1251" s="145" t="str">
        <f t="shared" si="19"/>
        <v>TEPM</v>
      </c>
      <c r="D1251">
        <v>16</v>
      </c>
    </row>
    <row r="1252" spans="1:4" x14ac:dyDescent="0.3">
      <c r="A1252" s="123" t="s">
        <v>86</v>
      </c>
      <c r="B1252" s="134" t="s">
        <v>80</v>
      </c>
      <c r="C1252" s="145" t="str">
        <f t="shared" si="19"/>
        <v>TEPP</v>
      </c>
      <c r="D1252">
        <v>15</v>
      </c>
    </row>
    <row r="1253" spans="1:4" x14ac:dyDescent="0.3">
      <c r="A1253" s="123" t="s">
        <v>86</v>
      </c>
      <c r="B1253" s="134" t="s">
        <v>85</v>
      </c>
      <c r="C1253" s="145" t="str">
        <f t="shared" si="19"/>
        <v>TESE</v>
      </c>
      <c r="D1253">
        <v>86</v>
      </c>
    </row>
    <row r="1254" spans="1:4" x14ac:dyDescent="0.3">
      <c r="A1254" s="123" t="s">
        <v>86</v>
      </c>
      <c r="B1254" s="134" t="s">
        <v>92</v>
      </c>
      <c r="C1254" s="145" t="str">
        <f t="shared" si="19"/>
        <v>TESHERATON-NEW ORLEANS</v>
      </c>
      <c r="D1254">
        <v>81</v>
      </c>
    </row>
    <row r="1255" spans="1:4" x14ac:dyDescent="0.3">
      <c r="A1255" s="123" t="s">
        <v>86</v>
      </c>
      <c r="B1255" s="134" t="s">
        <v>82</v>
      </c>
      <c r="C1255" s="145" t="str">
        <f t="shared" si="19"/>
        <v>TESMJH</v>
      </c>
      <c r="D1255">
        <v>24</v>
      </c>
    </row>
    <row r="1256" spans="1:4" x14ac:dyDescent="0.3">
      <c r="A1256" s="123" t="s">
        <v>86</v>
      </c>
      <c r="B1256" s="134" t="s">
        <v>83</v>
      </c>
      <c r="C1256" s="145" t="str">
        <f t="shared" si="19"/>
        <v>TESMP</v>
      </c>
      <c r="D1256">
        <v>21</v>
      </c>
    </row>
    <row r="1257" spans="1:4" x14ac:dyDescent="0.3">
      <c r="A1257" s="123" t="s">
        <v>86</v>
      </c>
      <c r="B1257" s="134" t="s">
        <v>84</v>
      </c>
      <c r="C1257" s="145" t="str">
        <f t="shared" si="19"/>
        <v>TESMSH</v>
      </c>
      <c r="D1257">
        <v>21</v>
      </c>
    </row>
    <row r="1258" spans="1:4" x14ac:dyDescent="0.3">
      <c r="A1258" s="123" t="s">
        <v>86</v>
      </c>
      <c r="B1258" s="134" t="s">
        <v>86</v>
      </c>
      <c r="C1258" s="145" t="str">
        <f t="shared" si="19"/>
        <v>TETE</v>
      </c>
      <c r="D1258"/>
    </row>
    <row r="1259" spans="1:4" x14ac:dyDescent="0.3">
      <c r="A1259" s="123" t="s">
        <v>86</v>
      </c>
      <c r="B1259" s="134" t="s">
        <v>60</v>
      </c>
      <c r="C1259" s="145" t="str">
        <f t="shared" si="19"/>
        <v>TEULL</v>
      </c>
      <c r="D1259">
        <v>16</v>
      </c>
    </row>
    <row r="1260" spans="1:4" x14ac:dyDescent="0.3">
      <c r="A1260" s="123" t="s">
        <v>86</v>
      </c>
      <c r="B1260" s="134" t="s">
        <v>93</v>
      </c>
      <c r="C1260" s="145" t="str">
        <f t="shared" si="19"/>
        <v>TEVERMILLION PSB</v>
      </c>
      <c r="D1260" s="121">
        <v>78</v>
      </c>
    </row>
    <row r="1261" spans="1:4" x14ac:dyDescent="0.3">
      <c r="A1261" s="123" t="s">
        <v>60</v>
      </c>
      <c r="B1261" s="145" t="s">
        <v>98</v>
      </c>
      <c r="C1261" s="145" t="str">
        <f t="shared" si="19"/>
        <v>ULL-</v>
      </c>
    </row>
    <row r="1262" spans="1:4" x14ac:dyDescent="0.3">
      <c r="A1262" s="134" t="s">
        <v>60</v>
      </c>
      <c r="B1262" t="s">
        <v>138</v>
      </c>
      <c r="C1262" s="145" t="str">
        <f t="shared" si="19"/>
        <v>ULLACADIA PSB</v>
      </c>
      <c r="D1262" s="121">
        <v>24</v>
      </c>
    </row>
    <row r="1263" spans="1:4" x14ac:dyDescent="0.3">
      <c r="A1263" s="123" t="s">
        <v>60</v>
      </c>
      <c r="B1263" s="134" t="s">
        <v>137</v>
      </c>
      <c r="C1263" s="145" t="str">
        <f t="shared" si="19"/>
        <v>ULLADMIN BUILDING</v>
      </c>
      <c r="D1263">
        <v>12</v>
      </c>
    </row>
    <row r="1264" spans="1:4" x14ac:dyDescent="0.3">
      <c r="A1264" s="123" t="s">
        <v>60</v>
      </c>
      <c r="B1264" s="135" t="s">
        <v>63</v>
      </c>
      <c r="C1264" s="145" t="str">
        <f t="shared" si="19"/>
        <v>ULLALEX. CONV. CTR.</v>
      </c>
      <c r="D1264">
        <v>90</v>
      </c>
    </row>
    <row r="1265" spans="1:4" x14ac:dyDescent="0.3">
      <c r="A1265" s="134" t="s">
        <v>60</v>
      </c>
      <c r="B1265" s="187" t="s">
        <v>71</v>
      </c>
      <c r="C1265" s="145" t="str">
        <f t="shared" si="19"/>
        <v>ULLBBE</v>
      </c>
      <c r="D1265" s="137">
        <v>12</v>
      </c>
    </row>
    <row r="1266" spans="1:4" x14ac:dyDescent="0.3">
      <c r="A1266" s="123" t="s">
        <v>60</v>
      </c>
      <c r="B1266" s="135" t="s">
        <v>74</v>
      </c>
      <c r="C1266" s="145" t="str">
        <f t="shared" si="19"/>
        <v>ULLBBHS</v>
      </c>
      <c r="D1266">
        <v>15</v>
      </c>
    </row>
    <row r="1267" spans="1:4" x14ac:dyDescent="0.3">
      <c r="A1267" s="123" t="s">
        <v>60</v>
      </c>
      <c r="B1267" s="135" t="s">
        <v>72</v>
      </c>
      <c r="C1267" s="145" t="str">
        <f t="shared" si="19"/>
        <v>ULLBBJH</v>
      </c>
      <c r="D1267">
        <v>9</v>
      </c>
    </row>
    <row r="1268" spans="1:4" x14ac:dyDescent="0.3">
      <c r="A1268" s="123" t="s">
        <v>60</v>
      </c>
      <c r="B1268" s="135" t="s">
        <v>73</v>
      </c>
      <c r="C1268" s="145" t="str">
        <f t="shared" si="19"/>
        <v>ULLBBP</v>
      </c>
      <c r="D1268">
        <v>12</v>
      </c>
    </row>
    <row r="1269" spans="1:4" x14ac:dyDescent="0.3">
      <c r="A1269" s="123" t="s">
        <v>60</v>
      </c>
      <c r="B1269" s="135" t="s">
        <v>87</v>
      </c>
      <c r="C1269" s="145" t="str">
        <f t="shared" si="19"/>
        <v>ULLCAJUNDOME</v>
      </c>
      <c r="D1269">
        <v>1</v>
      </c>
    </row>
    <row r="1270" spans="1:4" x14ac:dyDescent="0.3">
      <c r="A1270" s="123" t="s">
        <v>60</v>
      </c>
      <c r="B1270" s="135" t="s">
        <v>148</v>
      </c>
      <c r="C1270" s="145" t="str">
        <f t="shared" si="19"/>
        <v>ULLCCRC</v>
      </c>
      <c r="D1270">
        <v>10</v>
      </c>
    </row>
    <row r="1271" spans="1:4" x14ac:dyDescent="0.3">
      <c r="A1271" s="123" t="s">
        <v>60</v>
      </c>
      <c r="B1271" s="134" t="s">
        <v>75</v>
      </c>
      <c r="C1271" s="145" t="str">
        <f t="shared" si="19"/>
        <v>ULLCE</v>
      </c>
      <c r="D1271">
        <v>27</v>
      </c>
    </row>
    <row r="1272" spans="1:4" x14ac:dyDescent="0.3">
      <c r="A1272" s="123" t="s">
        <v>60</v>
      </c>
      <c r="B1272" s="134" t="s">
        <v>78</v>
      </c>
      <c r="C1272" s="145" t="str">
        <f t="shared" si="19"/>
        <v>ULLCHS</v>
      </c>
      <c r="D1272">
        <v>17</v>
      </c>
    </row>
    <row r="1273" spans="1:4" x14ac:dyDescent="0.3">
      <c r="A1273" s="123" t="s">
        <v>60</v>
      </c>
      <c r="B1273" s="134" t="s">
        <v>76</v>
      </c>
      <c r="C1273" s="145" t="str">
        <f t="shared" si="19"/>
        <v>ULLCJH</v>
      </c>
      <c r="D1273">
        <v>16</v>
      </c>
    </row>
    <row r="1274" spans="1:4" x14ac:dyDescent="0.3">
      <c r="A1274" s="123" t="s">
        <v>60</v>
      </c>
      <c r="B1274" s="134" t="s">
        <v>77</v>
      </c>
      <c r="C1274" s="145" t="str">
        <f t="shared" si="19"/>
        <v>ULLCP</v>
      </c>
      <c r="D1274">
        <v>16</v>
      </c>
    </row>
    <row r="1275" spans="1:4" x14ac:dyDescent="0.3">
      <c r="A1275" s="123" t="s">
        <v>60</v>
      </c>
      <c r="B1275" s="134" t="s">
        <v>58</v>
      </c>
      <c r="C1275" s="145" t="str">
        <f t="shared" si="19"/>
        <v>ULLDEPT/ED-BR</v>
      </c>
      <c r="D1275">
        <v>57</v>
      </c>
    </row>
    <row r="1276" spans="1:4" x14ac:dyDescent="0.3">
      <c r="A1276" s="123" t="s">
        <v>60</v>
      </c>
      <c r="B1276" s="134" t="s">
        <v>81</v>
      </c>
      <c r="C1276" s="145" t="str">
        <f t="shared" si="19"/>
        <v>ULLELC</v>
      </c>
      <c r="D1276">
        <v>16</v>
      </c>
    </row>
    <row r="1277" spans="1:4" x14ac:dyDescent="0.3">
      <c r="A1277" s="134" t="s">
        <v>60</v>
      </c>
      <c r="B1277" s="187" t="s">
        <v>147</v>
      </c>
      <c r="C1277" s="187" t="str">
        <f t="shared" si="19"/>
        <v>ULLFEDERAL PROGRAMS &amp; TECHNOLOGY ANNEX</v>
      </c>
      <c r="D1277" s="168">
        <v>12</v>
      </c>
    </row>
    <row r="1278" spans="1:4" x14ac:dyDescent="0.3">
      <c r="A1278" s="123" t="s">
        <v>60</v>
      </c>
      <c r="B1278" s="134" t="s">
        <v>88</v>
      </c>
      <c r="C1278" s="145" t="str">
        <f t="shared" si="19"/>
        <v>ULLHILTON-BR</v>
      </c>
      <c r="D1278">
        <v>57</v>
      </c>
    </row>
    <row r="1279" spans="1:4" x14ac:dyDescent="0.3">
      <c r="A1279" s="123" t="s">
        <v>60</v>
      </c>
      <c r="B1279" s="134" t="s">
        <v>89</v>
      </c>
      <c r="C1279" s="145" t="str">
        <f t="shared" si="19"/>
        <v>ULLHILTON-NEW ORLEANS</v>
      </c>
      <c r="D1279">
        <v>136</v>
      </c>
    </row>
    <row r="1280" spans="1:4" x14ac:dyDescent="0.3">
      <c r="A1280" s="123" t="s">
        <v>60</v>
      </c>
      <c r="B1280" s="134" t="s">
        <v>94</v>
      </c>
      <c r="C1280" s="145" t="str">
        <f t="shared" si="19"/>
        <v>ULLHILTON-SHREVEPORT</v>
      </c>
      <c r="D1280">
        <v>213</v>
      </c>
    </row>
    <row r="1281" spans="1:4" x14ac:dyDescent="0.3">
      <c r="A1281" s="123" t="s">
        <v>60</v>
      </c>
      <c r="B1281" s="134" t="s">
        <v>62</v>
      </c>
      <c r="C1281" s="145" t="str">
        <f t="shared" si="19"/>
        <v>ULLIBERIA PSB</v>
      </c>
      <c r="D1281">
        <v>19</v>
      </c>
    </row>
    <row r="1282" spans="1:4" x14ac:dyDescent="0.3">
      <c r="A1282" s="123" t="s">
        <v>60</v>
      </c>
      <c r="B1282" s="134" t="s">
        <v>57</v>
      </c>
      <c r="C1282" s="145" t="str">
        <f t="shared" ref="C1282:C1334" si="20">CONCATENATE(A1282,B1282)</f>
        <v>ULLJCEP</v>
      </c>
      <c r="D1282">
        <v>16</v>
      </c>
    </row>
    <row r="1283" spans="1:4" x14ac:dyDescent="0.3">
      <c r="A1283" s="123" t="s">
        <v>60</v>
      </c>
      <c r="B1283" s="134" t="s">
        <v>61</v>
      </c>
      <c r="C1283" s="145" t="str">
        <f t="shared" si="20"/>
        <v>ULLLAF PSB</v>
      </c>
      <c r="D1283">
        <v>80</v>
      </c>
    </row>
    <row r="1284" spans="1:4" x14ac:dyDescent="0.3">
      <c r="A1284" s="123" t="s">
        <v>60</v>
      </c>
      <c r="B1284" s="134" t="s">
        <v>90</v>
      </c>
      <c r="C1284" s="145" t="str">
        <f t="shared" si="20"/>
        <v>ULLL'AUBERGE DU LAC HOTEL&amp;CASINO</v>
      </c>
      <c r="D1284">
        <v>2</v>
      </c>
    </row>
    <row r="1285" spans="1:4" x14ac:dyDescent="0.3">
      <c r="A1285" s="123" t="s">
        <v>60</v>
      </c>
      <c r="B1285" s="134" t="s">
        <v>59</v>
      </c>
      <c r="C1285" s="145" t="str">
        <f t="shared" si="20"/>
        <v>ULLLSU</v>
      </c>
      <c r="D1285">
        <v>58</v>
      </c>
    </row>
    <row r="1286" spans="1:4" x14ac:dyDescent="0.3">
      <c r="A1286" s="134" t="s">
        <v>60</v>
      </c>
      <c r="B1286" t="s">
        <v>149</v>
      </c>
      <c r="C1286" s="145" t="str">
        <f t="shared" si="20"/>
        <v>ULLMAINTENANCE</v>
      </c>
      <c r="D1286" s="121">
        <v>10</v>
      </c>
    </row>
    <row r="1287" spans="1:4" x14ac:dyDescent="0.3">
      <c r="A1287" s="123" t="s">
        <v>60</v>
      </c>
      <c r="B1287" s="134" t="s">
        <v>91</v>
      </c>
      <c r="C1287" s="145" t="str">
        <f t="shared" si="20"/>
        <v>ULLPARAGON CASINO-MARKSVILLE</v>
      </c>
      <c r="D1287">
        <v>76</v>
      </c>
    </row>
    <row r="1288" spans="1:4" x14ac:dyDescent="0.3">
      <c r="A1288" s="123" t="s">
        <v>60</v>
      </c>
      <c r="B1288" s="134" t="s">
        <v>79</v>
      </c>
      <c r="C1288" s="145" t="str">
        <f t="shared" si="20"/>
        <v>ULLPM</v>
      </c>
      <c r="D1288">
        <v>17</v>
      </c>
    </row>
    <row r="1289" spans="1:4" x14ac:dyDescent="0.3">
      <c r="A1289" s="123" t="s">
        <v>60</v>
      </c>
      <c r="B1289" s="134" t="s">
        <v>80</v>
      </c>
      <c r="C1289" s="145" t="str">
        <f t="shared" si="20"/>
        <v>ULLPP</v>
      </c>
      <c r="D1289">
        <v>16</v>
      </c>
    </row>
    <row r="1290" spans="1:4" x14ac:dyDescent="0.3">
      <c r="A1290" s="123" t="s">
        <v>60</v>
      </c>
      <c r="B1290" s="134" t="s">
        <v>85</v>
      </c>
      <c r="C1290" s="145" t="str">
        <f t="shared" si="20"/>
        <v>ULLSE</v>
      </c>
      <c r="D1290">
        <v>72</v>
      </c>
    </row>
    <row r="1291" spans="1:4" x14ac:dyDescent="0.3">
      <c r="A1291" s="123" t="s">
        <v>60</v>
      </c>
      <c r="B1291" s="134" t="s">
        <v>92</v>
      </c>
      <c r="C1291" s="145" t="str">
        <f t="shared" si="20"/>
        <v>ULLSHERATON-NEW ORLEANS</v>
      </c>
      <c r="D1291">
        <v>136</v>
      </c>
    </row>
    <row r="1292" spans="1:4" x14ac:dyDescent="0.3">
      <c r="A1292" s="123" t="s">
        <v>60</v>
      </c>
      <c r="B1292" s="134" t="s">
        <v>82</v>
      </c>
      <c r="C1292" s="145" t="str">
        <f t="shared" si="20"/>
        <v>ULLSMJH</v>
      </c>
      <c r="D1292">
        <v>17</v>
      </c>
    </row>
    <row r="1293" spans="1:4" x14ac:dyDescent="0.3">
      <c r="A1293" s="123" t="s">
        <v>60</v>
      </c>
      <c r="B1293" s="134" t="s">
        <v>83</v>
      </c>
      <c r="C1293" s="145" t="str">
        <f t="shared" si="20"/>
        <v>ULLSMP</v>
      </c>
      <c r="D1293">
        <v>16</v>
      </c>
    </row>
    <row r="1294" spans="1:4" x14ac:dyDescent="0.3">
      <c r="A1294" s="123" t="s">
        <v>60</v>
      </c>
      <c r="B1294" s="134" t="s">
        <v>84</v>
      </c>
      <c r="C1294" s="145" t="str">
        <f t="shared" si="20"/>
        <v>ULLSMSH</v>
      </c>
      <c r="D1294">
        <v>16</v>
      </c>
    </row>
    <row r="1295" spans="1:4" x14ac:dyDescent="0.3">
      <c r="A1295" s="123" t="s">
        <v>60</v>
      </c>
      <c r="B1295" s="134" t="s">
        <v>86</v>
      </c>
      <c r="C1295" s="145" t="str">
        <f t="shared" si="20"/>
        <v>ULLTE</v>
      </c>
      <c r="D1295">
        <v>16</v>
      </c>
    </row>
    <row r="1296" spans="1:4" x14ac:dyDescent="0.3">
      <c r="A1296" s="123" t="s">
        <v>60</v>
      </c>
      <c r="B1296" s="134" t="s">
        <v>60</v>
      </c>
      <c r="C1296" s="145" t="str">
        <f t="shared" si="20"/>
        <v>ULLULL</v>
      </c>
      <c r="D1296"/>
    </row>
    <row r="1297" spans="1:4" x14ac:dyDescent="0.3">
      <c r="A1297" s="123" t="s">
        <v>60</v>
      </c>
      <c r="B1297" s="134" t="s">
        <v>93</v>
      </c>
      <c r="C1297" s="145" t="str">
        <f t="shared" si="20"/>
        <v>ULLVERMILLION PSB</v>
      </c>
      <c r="D1297">
        <v>20</v>
      </c>
    </row>
    <row r="1298" spans="1:4" x14ac:dyDescent="0.3">
      <c r="A1298" s="123" t="s">
        <v>93</v>
      </c>
      <c r="B1298" s="145" t="s">
        <v>98</v>
      </c>
      <c r="C1298" s="145" t="str">
        <f t="shared" si="20"/>
        <v>VERMILLION PSB-</v>
      </c>
      <c r="D1298"/>
    </row>
    <row r="1299" spans="1:4" x14ac:dyDescent="0.3">
      <c r="A1299" s="134" t="s">
        <v>93</v>
      </c>
      <c r="B1299" t="s">
        <v>138</v>
      </c>
      <c r="C1299" s="145" t="str">
        <f t="shared" si="20"/>
        <v>VERMILLION PSBACADIA PSB</v>
      </c>
      <c r="D1299" s="121">
        <v>31</v>
      </c>
    </row>
    <row r="1300" spans="1:4" x14ac:dyDescent="0.3">
      <c r="A1300" s="123" t="s">
        <v>93</v>
      </c>
      <c r="B1300" s="134" t="s">
        <v>137</v>
      </c>
      <c r="C1300" s="145" t="str">
        <f t="shared" si="20"/>
        <v>VERMILLION PSBADMIN BUILDING</v>
      </c>
      <c r="D1300" s="121">
        <v>32</v>
      </c>
    </row>
    <row r="1301" spans="1:4" x14ac:dyDescent="0.3">
      <c r="A1301" s="123" t="s">
        <v>93</v>
      </c>
      <c r="B1301" s="135" t="s">
        <v>63</v>
      </c>
      <c r="C1301" s="145" t="str">
        <f t="shared" si="20"/>
        <v>VERMILLION PSBALEX. CONV. CTR.</v>
      </c>
      <c r="D1301" s="121">
        <v>111</v>
      </c>
    </row>
    <row r="1302" spans="1:4" x14ac:dyDescent="0.3">
      <c r="A1302" s="134" t="s">
        <v>93</v>
      </c>
      <c r="B1302" s="187" t="s">
        <v>71</v>
      </c>
      <c r="C1302" s="145" t="str">
        <f t="shared" si="20"/>
        <v>VERMILLION PSBBBE</v>
      </c>
      <c r="D1302" s="136">
        <v>33</v>
      </c>
    </row>
    <row r="1303" spans="1:4" x14ac:dyDescent="0.3">
      <c r="A1303" s="123" t="s">
        <v>93</v>
      </c>
      <c r="B1303" s="135" t="s">
        <v>74</v>
      </c>
      <c r="C1303" s="145" t="str">
        <f t="shared" si="20"/>
        <v>VERMILLION PSBBBHS</v>
      </c>
      <c r="D1303" s="121">
        <v>32</v>
      </c>
    </row>
    <row r="1304" spans="1:4" x14ac:dyDescent="0.3">
      <c r="A1304" s="123" t="s">
        <v>93</v>
      </c>
      <c r="B1304" s="135" t="s">
        <v>72</v>
      </c>
      <c r="C1304" s="145" t="str">
        <f t="shared" si="20"/>
        <v>VERMILLION PSBBBJH</v>
      </c>
      <c r="D1304" s="121">
        <v>33</v>
      </c>
    </row>
    <row r="1305" spans="1:4" x14ac:dyDescent="0.3">
      <c r="A1305" s="123" t="s">
        <v>93</v>
      </c>
      <c r="B1305" s="135" t="s">
        <v>73</v>
      </c>
      <c r="C1305" s="145" t="str">
        <f t="shared" si="20"/>
        <v>VERMILLION PSBBBP</v>
      </c>
      <c r="D1305" s="121">
        <v>33</v>
      </c>
    </row>
    <row r="1306" spans="1:4" x14ac:dyDescent="0.3">
      <c r="A1306" s="123" t="s">
        <v>93</v>
      </c>
      <c r="B1306" s="135" t="s">
        <v>87</v>
      </c>
      <c r="C1306" s="145" t="str">
        <f t="shared" si="20"/>
        <v>VERMILLION PSBCAJUNDOME</v>
      </c>
      <c r="D1306" s="121">
        <v>20</v>
      </c>
    </row>
    <row r="1307" spans="1:4" x14ac:dyDescent="0.3">
      <c r="A1307" s="123" t="s">
        <v>93</v>
      </c>
      <c r="B1307" s="135" t="s">
        <v>148</v>
      </c>
      <c r="C1307" s="145" t="str">
        <f t="shared" si="20"/>
        <v>VERMILLION PSBCCRC</v>
      </c>
      <c r="D1307" s="121">
        <v>33</v>
      </c>
    </row>
    <row r="1308" spans="1:4" x14ac:dyDescent="0.3">
      <c r="A1308" s="123" t="s">
        <v>93</v>
      </c>
      <c r="B1308" s="134" t="s">
        <v>75</v>
      </c>
      <c r="C1308" s="145" t="str">
        <f t="shared" si="20"/>
        <v>VERMILLION PSBCE</v>
      </c>
      <c r="D1308" s="121">
        <v>42</v>
      </c>
    </row>
    <row r="1309" spans="1:4" x14ac:dyDescent="0.3">
      <c r="A1309" s="123" t="s">
        <v>93</v>
      </c>
      <c r="B1309" s="134" t="s">
        <v>78</v>
      </c>
      <c r="C1309" s="145" t="str">
        <f t="shared" si="20"/>
        <v>VERMILLION PSBCHS</v>
      </c>
      <c r="D1309" s="121">
        <v>37</v>
      </c>
    </row>
    <row r="1310" spans="1:4" x14ac:dyDescent="0.3">
      <c r="A1310" s="123" t="s">
        <v>93</v>
      </c>
      <c r="B1310" s="134" t="s">
        <v>76</v>
      </c>
      <c r="C1310" s="145" t="str">
        <f t="shared" si="20"/>
        <v>VERMILLION PSBCJH</v>
      </c>
      <c r="D1310" s="121">
        <v>37</v>
      </c>
    </row>
    <row r="1311" spans="1:4" x14ac:dyDescent="0.3">
      <c r="A1311" s="123" t="s">
        <v>93</v>
      </c>
      <c r="B1311" s="134" t="s">
        <v>77</v>
      </c>
      <c r="C1311" s="145" t="str">
        <f t="shared" si="20"/>
        <v>VERMILLION PSBCP</v>
      </c>
      <c r="D1311" s="121">
        <v>37</v>
      </c>
    </row>
    <row r="1312" spans="1:4" x14ac:dyDescent="0.3">
      <c r="A1312" s="123" t="s">
        <v>93</v>
      </c>
      <c r="B1312" s="134" t="s">
        <v>58</v>
      </c>
      <c r="C1312" s="145" t="str">
        <f t="shared" si="20"/>
        <v>VERMILLION PSBDEPT/ED-BR</v>
      </c>
      <c r="D1312" s="121">
        <v>78</v>
      </c>
    </row>
    <row r="1313" spans="1:4" x14ac:dyDescent="0.3">
      <c r="A1313" s="123" t="s">
        <v>93</v>
      </c>
      <c r="B1313" s="134" t="s">
        <v>81</v>
      </c>
      <c r="C1313" s="145" t="str">
        <f t="shared" si="20"/>
        <v>VERMILLION PSBELC</v>
      </c>
      <c r="D1313" s="121">
        <v>31</v>
      </c>
    </row>
    <row r="1314" spans="1:4" x14ac:dyDescent="0.3">
      <c r="A1314" s="134" t="s">
        <v>93</v>
      </c>
      <c r="B1314" s="187" t="s">
        <v>147</v>
      </c>
      <c r="C1314" s="187" t="str">
        <f t="shared" si="20"/>
        <v>VERMILLION PSBFEDERAL PROGRAMS &amp; TECHNOLOGY ANNEX</v>
      </c>
      <c r="D1314" s="168">
        <v>32</v>
      </c>
    </row>
    <row r="1315" spans="1:4" x14ac:dyDescent="0.3">
      <c r="A1315" s="123" t="s">
        <v>93</v>
      </c>
      <c r="B1315" s="134" t="s">
        <v>88</v>
      </c>
      <c r="C1315" s="145" t="str">
        <f t="shared" si="20"/>
        <v>VERMILLION PSBHILTON-BR</v>
      </c>
      <c r="D1315" s="121">
        <v>78</v>
      </c>
    </row>
    <row r="1316" spans="1:4" x14ac:dyDescent="0.3">
      <c r="A1316" s="123" t="s">
        <v>93</v>
      </c>
      <c r="B1316" s="134" t="s">
        <v>89</v>
      </c>
      <c r="C1316" s="145" t="str">
        <f t="shared" si="20"/>
        <v>VERMILLION PSBHILTON-NEW ORLEANS</v>
      </c>
      <c r="D1316" s="121">
        <v>151</v>
      </c>
    </row>
    <row r="1317" spans="1:4" x14ac:dyDescent="0.3">
      <c r="A1317" s="123" t="s">
        <v>93</v>
      </c>
      <c r="B1317" s="134" t="s">
        <v>94</v>
      </c>
      <c r="C1317" s="145" t="str">
        <f t="shared" si="20"/>
        <v>VERMILLION PSBHILTON-SHREVEPORT</v>
      </c>
      <c r="D1317" s="121">
        <v>234</v>
      </c>
    </row>
    <row r="1318" spans="1:4" x14ac:dyDescent="0.3">
      <c r="A1318" s="123" t="s">
        <v>93</v>
      </c>
      <c r="B1318" s="134" t="s">
        <v>62</v>
      </c>
      <c r="C1318" s="145" t="str">
        <f t="shared" si="20"/>
        <v>VERMILLION PSBIBERIA PSB</v>
      </c>
      <c r="D1318" s="121">
        <v>23</v>
      </c>
    </row>
    <row r="1319" spans="1:4" x14ac:dyDescent="0.3">
      <c r="A1319" s="123" t="s">
        <v>93</v>
      </c>
      <c r="B1319" s="134" t="s">
        <v>57</v>
      </c>
      <c r="C1319" s="145" t="str">
        <f t="shared" si="20"/>
        <v>VERMILLION PSBJCEP</v>
      </c>
      <c r="D1319" s="121">
        <v>31</v>
      </c>
    </row>
    <row r="1320" spans="1:4" x14ac:dyDescent="0.3">
      <c r="A1320" s="123" t="s">
        <v>93</v>
      </c>
      <c r="B1320" s="134" t="s">
        <v>61</v>
      </c>
      <c r="C1320" s="145" t="str">
        <f t="shared" si="20"/>
        <v>VERMILLION PSBLAF PSB</v>
      </c>
      <c r="D1320" s="121">
        <v>90</v>
      </c>
    </row>
    <row r="1321" spans="1:4" x14ac:dyDescent="0.3">
      <c r="A1321" s="123" t="s">
        <v>93</v>
      </c>
      <c r="B1321" s="134" t="s">
        <v>90</v>
      </c>
      <c r="C1321" s="145" t="str">
        <f t="shared" si="20"/>
        <v>VERMILLION PSBL'AUBERGE DU LAC HOTEL&amp;CASINO</v>
      </c>
      <c r="D1321" s="121">
        <v>24</v>
      </c>
    </row>
    <row r="1322" spans="1:4" x14ac:dyDescent="0.3">
      <c r="A1322" s="123" t="s">
        <v>93</v>
      </c>
      <c r="B1322" s="134" t="s">
        <v>59</v>
      </c>
      <c r="C1322" s="145" t="str">
        <f t="shared" si="20"/>
        <v>VERMILLION PSBLSU</v>
      </c>
      <c r="D1322" s="121">
        <v>79</v>
      </c>
    </row>
    <row r="1323" spans="1:4" x14ac:dyDescent="0.3">
      <c r="A1323" s="134" t="s">
        <v>93</v>
      </c>
      <c r="B1323" t="s">
        <v>149</v>
      </c>
      <c r="C1323" s="145" t="str">
        <f t="shared" si="20"/>
        <v>VERMILLION PSBMAINTENANCE</v>
      </c>
      <c r="D1323" s="121">
        <v>35</v>
      </c>
    </row>
    <row r="1324" spans="1:4" x14ac:dyDescent="0.3">
      <c r="A1324" s="123" t="s">
        <v>93</v>
      </c>
      <c r="B1324" s="134" t="s">
        <v>91</v>
      </c>
      <c r="C1324" s="145" t="str">
        <f t="shared" si="20"/>
        <v>VERMILLION PSBPARAGON CASINO-MARKSVILLE</v>
      </c>
      <c r="D1324" s="121">
        <v>97</v>
      </c>
    </row>
    <row r="1325" spans="1:4" x14ac:dyDescent="0.3">
      <c r="A1325" s="123" t="s">
        <v>93</v>
      </c>
      <c r="B1325" s="134" t="s">
        <v>79</v>
      </c>
      <c r="C1325" s="145" t="str">
        <f t="shared" si="20"/>
        <v>VERMILLION PSBPM</v>
      </c>
      <c r="D1325" s="121">
        <v>37</v>
      </c>
    </row>
    <row r="1326" spans="1:4" x14ac:dyDescent="0.3">
      <c r="A1326" s="123" t="s">
        <v>93</v>
      </c>
      <c r="B1326" s="134" t="s">
        <v>80</v>
      </c>
      <c r="C1326" s="145" t="str">
        <f t="shared" si="20"/>
        <v>VERMILLION PSBPP</v>
      </c>
      <c r="D1326" s="121">
        <v>37</v>
      </c>
    </row>
    <row r="1327" spans="1:4" x14ac:dyDescent="0.3">
      <c r="A1327" s="123" t="s">
        <v>93</v>
      </c>
      <c r="B1327" s="134" t="s">
        <v>85</v>
      </c>
      <c r="C1327" s="145" t="str">
        <f t="shared" si="20"/>
        <v>VERMILLION PSBSE</v>
      </c>
      <c r="D1327" s="121">
        <v>70</v>
      </c>
    </row>
    <row r="1328" spans="1:4" x14ac:dyDescent="0.3">
      <c r="A1328" s="123" t="s">
        <v>93</v>
      </c>
      <c r="B1328" s="134" t="s">
        <v>92</v>
      </c>
      <c r="C1328" s="145" t="str">
        <f t="shared" si="20"/>
        <v>VERMILLION PSBSHERATON-NEW ORLEANS</v>
      </c>
      <c r="D1328" s="121">
        <v>151</v>
      </c>
    </row>
    <row r="1329" spans="1:4" x14ac:dyDescent="0.3">
      <c r="A1329" s="123" t="s">
        <v>93</v>
      </c>
      <c r="B1329" s="134" t="s">
        <v>82</v>
      </c>
      <c r="C1329" s="145" t="str">
        <f t="shared" si="20"/>
        <v>VERMILLION PSBSMJH</v>
      </c>
      <c r="D1329" s="121">
        <v>31</v>
      </c>
    </row>
    <row r="1330" spans="1:4" x14ac:dyDescent="0.3">
      <c r="A1330" s="123" t="s">
        <v>93</v>
      </c>
      <c r="B1330" s="134" t="s">
        <v>83</v>
      </c>
      <c r="C1330" s="145" t="str">
        <f t="shared" si="20"/>
        <v>VERMILLION PSBSMP</v>
      </c>
      <c r="D1330" s="121">
        <v>31</v>
      </c>
    </row>
    <row r="1331" spans="1:4" x14ac:dyDescent="0.3">
      <c r="A1331" s="123" t="s">
        <v>93</v>
      </c>
      <c r="B1331" s="134" t="s">
        <v>84</v>
      </c>
      <c r="C1331" s="145" t="str">
        <f t="shared" si="20"/>
        <v>VERMILLION PSBSMSH</v>
      </c>
      <c r="D1331" s="121">
        <v>31</v>
      </c>
    </row>
    <row r="1332" spans="1:4" x14ac:dyDescent="0.3">
      <c r="A1332" s="123" t="s">
        <v>93</v>
      </c>
      <c r="B1332" s="134" t="s">
        <v>86</v>
      </c>
      <c r="C1332" s="145" t="str">
        <f t="shared" si="20"/>
        <v>VERMILLION PSBTE</v>
      </c>
      <c r="D1332" s="121">
        <v>78</v>
      </c>
    </row>
    <row r="1333" spans="1:4" x14ac:dyDescent="0.3">
      <c r="A1333" s="123" t="s">
        <v>93</v>
      </c>
      <c r="B1333" s="134" t="s">
        <v>60</v>
      </c>
      <c r="C1333" s="145" t="str">
        <f t="shared" si="20"/>
        <v>VERMILLION PSBULL</v>
      </c>
      <c r="D1333" s="121">
        <v>20</v>
      </c>
    </row>
    <row r="1334" spans="1:4" x14ac:dyDescent="0.3">
      <c r="A1334" s="123" t="s">
        <v>93</v>
      </c>
      <c r="B1334" s="134" t="s">
        <v>93</v>
      </c>
      <c r="C1334" s="145" t="str">
        <f t="shared" si="20"/>
        <v>VERMILLION PSBVERMILLION PSB</v>
      </c>
    </row>
  </sheetData>
  <sheetProtection password="D9E1" sheet="1" objects="1" scenarios="1" selectLockedCells="1" selectUnlockedCells="1"/>
  <sortState ref="A2:F1372">
    <sortCondition ref="A2:A1372"/>
    <sortCondition ref="B2:B1372"/>
  </sortState>
  <phoneticPr fontId="29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K49"/>
  <sheetViews>
    <sheetView zoomScale="70" zoomScaleNormal="70" workbookViewId="0">
      <selection activeCell="H11" sqref="H11"/>
    </sheetView>
  </sheetViews>
  <sheetFormatPr defaultRowHeight="15.6" x14ac:dyDescent="0.3"/>
  <cols>
    <col min="1" max="1" width="41.19921875" bestFit="1" customWidth="1"/>
    <col min="2" max="9" width="4.69921875" bestFit="1" customWidth="1"/>
    <col min="10" max="11" width="4.69921875" customWidth="1"/>
    <col min="12" max="16" width="4.69921875" bestFit="1" customWidth="1"/>
    <col min="17" max="17" width="4.69921875" customWidth="1"/>
    <col min="18" max="19" width="4.69921875" bestFit="1" customWidth="1"/>
    <col min="20" max="20" width="4.69921875" customWidth="1"/>
    <col min="21" max="27" width="4.69921875" bestFit="1" customWidth="1"/>
    <col min="28" max="28" width="4.69921875" customWidth="1"/>
    <col min="29" max="33" width="4.69921875" bestFit="1" customWidth="1"/>
    <col min="34" max="34" width="4.69921875" customWidth="1"/>
    <col min="35" max="36" width="4.69921875" bestFit="1" customWidth="1"/>
    <col min="37" max="37" width="4.69921875" customWidth="1"/>
  </cols>
  <sheetData>
    <row r="1" spans="1:37" ht="223.5" customHeight="1" thickBot="1" x14ac:dyDescent="0.35">
      <c r="A1" s="138"/>
      <c r="B1" s="139" t="s">
        <v>138</v>
      </c>
      <c r="C1" s="139" t="s">
        <v>137</v>
      </c>
      <c r="D1" s="139" t="s">
        <v>63</v>
      </c>
      <c r="E1" s="139" t="s">
        <v>71</v>
      </c>
      <c r="F1" s="139" t="s">
        <v>74</v>
      </c>
      <c r="G1" s="139" t="s">
        <v>72</v>
      </c>
      <c r="H1" s="139" t="s">
        <v>73</v>
      </c>
      <c r="I1" s="139" t="s">
        <v>87</v>
      </c>
      <c r="J1" s="139" t="s">
        <v>148</v>
      </c>
      <c r="K1" s="139" t="s">
        <v>75</v>
      </c>
      <c r="L1" s="139" t="s">
        <v>78</v>
      </c>
      <c r="M1" s="139" t="s">
        <v>76</v>
      </c>
      <c r="N1" s="139" t="s">
        <v>77</v>
      </c>
      <c r="O1" s="139" t="s">
        <v>58</v>
      </c>
      <c r="P1" s="139" t="s">
        <v>81</v>
      </c>
      <c r="Q1" s="139" t="s">
        <v>147</v>
      </c>
      <c r="R1" s="139" t="s">
        <v>88</v>
      </c>
      <c r="S1" s="139" t="s">
        <v>89</v>
      </c>
      <c r="T1" s="139" t="s">
        <v>94</v>
      </c>
      <c r="U1" s="139" t="s">
        <v>62</v>
      </c>
      <c r="V1" s="139" t="s">
        <v>57</v>
      </c>
      <c r="W1" s="139" t="s">
        <v>61</v>
      </c>
      <c r="X1" s="139" t="s">
        <v>90</v>
      </c>
      <c r="Y1" s="139" t="s">
        <v>59</v>
      </c>
      <c r="Z1" s="139" t="s">
        <v>91</v>
      </c>
      <c r="AA1" s="139" t="s">
        <v>79</v>
      </c>
      <c r="AB1" s="139" t="s">
        <v>80</v>
      </c>
      <c r="AC1" s="139" t="s">
        <v>85</v>
      </c>
      <c r="AD1" s="139" t="s">
        <v>92</v>
      </c>
      <c r="AE1" s="139" t="s">
        <v>82</v>
      </c>
      <c r="AF1" s="139" t="s">
        <v>83</v>
      </c>
      <c r="AG1" s="139" t="s">
        <v>84</v>
      </c>
      <c r="AH1" s="139" t="s">
        <v>149</v>
      </c>
      <c r="AI1" s="139" t="s">
        <v>86</v>
      </c>
      <c r="AJ1" s="139" t="s">
        <v>60</v>
      </c>
      <c r="AK1" s="139" t="s">
        <v>129</v>
      </c>
    </row>
    <row r="2" spans="1:37" x14ac:dyDescent="0.3">
      <c r="A2" s="140" t="s">
        <v>138</v>
      </c>
      <c r="B2" s="171"/>
      <c r="C2" s="172">
        <v>31</v>
      </c>
      <c r="D2" s="173">
        <v>81</v>
      </c>
      <c r="E2" s="173">
        <v>31</v>
      </c>
      <c r="F2" s="173">
        <v>35</v>
      </c>
      <c r="G2" s="173">
        <v>31</v>
      </c>
      <c r="H2" s="173">
        <v>31</v>
      </c>
      <c r="I2" s="173">
        <v>23</v>
      </c>
      <c r="J2" s="173">
        <v>32</v>
      </c>
      <c r="K2" s="173">
        <v>49</v>
      </c>
      <c r="L2" s="173">
        <v>35</v>
      </c>
      <c r="M2" s="173">
        <v>35</v>
      </c>
      <c r="N2" s="173">
        <v>35</v>
      </c>
      <c r="O2" s="173">
        <v>77</v>
      </c>
      <c r="P2" s="173">
        <v>41</v>
      </c>
      <c r="Q2" s="172">
        <v>31</v>
      </c>
      <c r="R2" s="173">
        <v>76</v>
      </c>
      <c r="S2" s="173">
        <v>155</v>
      </c>
      <c r="T2" s="173">
        <v>204</v>
      </c>
      <c r="U2" s="173">
        <v>53</v>
      </c>
      <c r="V2" s="173">
        <v>41</v>
      </c>
      <c r="W2" s="173">
        <v>27</v>
      </c>
      <c r="X2" s="173">
        <v>57</v>
      </c>
      <c r="Y2" s="173">
        <v>76</v>
      </c>
      <c r="Z2" s="173">
        <v>80</v>
      </c>
      <c r="AA2" s="173">
        <v>38</v>
      </c>
      <c r="AB2" s="173">
        <v>38</v>
      </c>
      <c r="AC2" s="173">
        <v>97</v>
      </c>
      <c r="AD2" s="173">
        <v>155</v>
      </c>
      <c r="AE2" s="173">
        <v>42</v>
      </c>
      <c r="AF2" s="173">
        <v>40</v>
      </c>
      <c r="AG2" s="173">
        <v>40</v>
      </c>
      <c r="AH2" s="173">
        <v>32</v>
      </c>
      <c r="AI2" s="173">
        <v>36</v>
      </c>
      <c r="AJ2" s="173">
        <v>24</v>
      </c>
      <c r="AK2" s="177">
        <v>31</v>
      </c>
    </row>
    <row r="3" spans="1:37" x14ac:dyDescent="0.3">
      <c r="A3" s="140" t="s">
        <v>137</v>
      </c>
      <c r="B3" s="173">
        <v>31</v>
      </c>
      <c r="C3" s="174"/>
      <c r="D3" s="173">
        <v>97</v>
      </c>
      <c r="E3" s="173">
        <v>2</v>
      </c>
      <c r="F3" s="173">
        <v>6</v>
      </c>
      <c r="G3" s="173">
        <v>1</v>
      </c>
      <c r="H3" s="173">
        <v>2</v>
      </c>
      <c r="I3" s="173">
        <v>12</v>
      </c>
      <c r="J3" s="173">
        <v>2</v>
      </c>
      <c r="K3" s="173">
        <v>17</v>
      </c>
      <c r="L3" s="173">
        <v>7</v>
      </c>
      <c r="M3" s="173">
        <v>7</v>
      </c>
      <c r="N3" s="173">
        <v>7</v>
      </c>
      <c r="O3" s="173">
        <v>49</v>
      </c>
      <c r="P3" s="173">
        <v>15</v>
      </c>
      <c r="Q3" s="180">
        <v>0</v>
      </c>
      <c r="R3" s="173">
        <v>48</v>
      </c>
      <c r="S3" s="173">
        <v>127</v>
      </c>
      <c r="T3" s="173">
        <v>217</v>
      </c>
      <c r="U3" s="173">
        <v>25</v>
      </c>
      <c r="V3" s="173">
        <v>15</v>
      </c>
      <c r="W3" s="173">
        <v>9</v>
      </c>
      <c r="X3" s="173">
        <v>86</v>
      </c>
      <c r="Y3" s="173">
        <v>48</v>
      </c>
      <c r="Z3" s="173">
        <v>80</v>
      </c>
      <c r="AA3" s="173">
        <v>9</v>
      </c>
      <c r="AB3" s="173">
        <v>8</v>
      </c>
      <c r="AC3" s="173">
        <v>79</v>
      </c>
      <c r="AD3" s="173">
        <v>127</v>
      </c>
      <c r="AE3" s="173">
        <v>17</v>
      </c>
      <c r="AF3" s="173">
        <v>14</v>
      </c>
      <c r="AG3" s="173">
        <v>14</v>
      </c>
      <c r="AH3" s="173">
        <v>2</v>
      </c>
      <c r="AI3" s="173">
        <v>7</v>
      </c>
      <c r="AJ3" s="173">
        <v>12</v>
      </c>
      <c r="AK3" s="177">
        <v>32</v>
      </c>
    </row>
    <row r="4" spans="1:37" x14ac:dyDescent="0.3">
      <c r="A4" s="140" t="s">
        <v>63</v>
      </c>
      <c r="B4" s="173">
        <v>81</v>
      </c>
      <c r="C4" s="173">
        <v>97</v>
      </c>
      <c r="D4" s="175"/>
      <c r="E4" s="176">
        <v>95</v>
      </c>
      <c r="F4" s="176">
        <v>99</v>
      </c>
      <c r="G4" s="176">
        <v>95</v>
      </c>
      <c r="H4" s="176">
        <v>95</v>
      </c>
      <c r="I4" s="176">
        <v>93</v>
      </c>
      <c r="J4" s="176">
        <v>95</v>
      </c>
      <c r="K4" s="176">
        <v>115</v>
      </c>
      <c r="L4" s="176">
        <v>90</v>
      </c>
      <c r="M4" s="176">
        <v>90</v>
      </c>
      <c r="N4" s="176">
        <v>90</v>
      </c>
      <c r="O4" s="176">
        <v>141</v>
      </c>
      <c r="P4" s="176">
        <v>104</v>
      </c>
      <c r="Q4" s="173">
        <v>97</v>
      </c>
      <c r="R4" s="176">
        <v>141</v>
      </c>
      <c r="S4" s="176">
        <v>219</v>
      </c>
      <c r="T4" s="176">
        <v>124</v>
      </c>
      <c r="U4" s="176">
        <v>108</v>
      </c>
      <c r="V4" s="176">
        <v>104</v>
      </c>
      <c r="W4" s="176">
        <v>91</v>
      </c>
      <c r="X4" s="176">
        <v>104</v>
      </c>
      <c r="Y4" s="176">
        <v>141</v>
      </c>
      <c r="Z4" s="176">
        <v>33</v>
      </c>
      <c r="AA4" s="176">
        <v>102</v>
      </c>
      <c r="AB4" s="176">
        <v>101</v>
      </c>
      <c r="AC4" s="176">
        <v>161</v>
      </c>
      <c r="AD4" s="176">
        <v>219</v>
      </c>
      <c r="AE4" s="176">
        <v>105</v>
      </c>
      <c r="AF4" s="176">
        <v>105</v>
      </c>
      <c r="AG4" s="176">
        <v>105</v>
      </c>
      <c r="AH4" s="173">
        <v>95</v>
      </c>
      <c r="AI4" s="176">
        <v>90</v>
      </c>
      <c r="AJ4" s="176">
        <v>90</v>
      </c>
      <c r="AK4" s="177">
        <v>111</v>
      </c>
    </row>
    <row r="5" spans="1:37" x14ac:dyDescent="0.3">
      <c r="A5" s="140" t="s">
        <v>71</v>
      </c>
      <c r="B5" s="173">
        <v>31</v>
      </c>
      <c r="C5" s="173">
        <v>2</v>
      </c>
      <c r="D5" s="173">
        <v>95</v>
      </c>
      <c r="E5" s="174"/>
      <c r="F5" s="173">
        <v>4</v>
      </c>
      <c r="G5" s="173">
        <v>1</v>
      </c>
      <c r="H5" s="180">
        <v>0</v>
      </c>
      <c r="I5" s="173">
        <v>12</v>
      </c>
      <c r="J5" s="173">
        <v>1</v>
      </c>
      <c r="K5" s="173">
        <v>20</v>
      </c>
      <c r="L5" s="173">
        <v>8</v>
      </c>
      <c r="M5" s="173">
        <v>8</v>
      </c>
      <c r="N5" s="173">
        <v>8</v>
      </c>
      <c r="O5" s="173">
        <v>46</v>
      </c>
      <c r="P5" s="173">
        <v>15</v>
      </c>
      <c r="Q5" s="173">
        <v>2</v>
      </c>
      <c r="R5" s="173">
        <v>47</v>
      </c>
      <c r="S5" s="173">
        <v>126</v>
      </c>
      <c r="T5" s="173">
        <v>218</v>
      </c>
      <c r="U5" s="173">
        <v>22</v>
      </c>
      <c r="V5" s="173">
        <v>15</v>
      </c>
      <c r="W5" s="173">
        <v>9</v>
      </c>
      <c r="X5" s="173">
        <v>87</v>
      </c>
      <c r="Y5" s="173">
        <v>47</v>
      </c>
      <c r="Z5" s="173">
        <v>81</v>
      </c>
      <c r="AA5" s="173">
        <v>8</v>
      </c>
      <c r="AB5" s="173">
        <v>7</v>
      </c>
      <c r="AC5" s="173">
        <v>81</v>
      </c>
      <c r="AD5" s="173">
        <v>126</v>
      </c>
      <c r="AE5" s="173">
        <v>16</v>
      </c>
      <c r="AF5" s="173">
        <v>13</v>
      </c>
      <c r="AG5" s="173">
        <v>13</v>
      </c>
      <c r="AH5" s="173">
        <v>1</v>
      </c>
      <c r="AI5" s="173">
        <v>7</v>
      </c>
      <c r="AJ5" s="173">
        <v>12</v>
      </c>
      <c r="AK5" s="177">
        <v>33</v>
      </c>
    </row>
    <row r="6" spans="1:37" x14ac:dyDescent="0.3">
      <c r="A6" s="140" t="s">
        <v>74</v>
      </c>
      <c r="B6" s="173">
        <v>35</v>
      </c>
      <c r="C6" s="173">
        <v>6</v>
      </c>
      <c r="D6" s="173">
        <v>99</v>
      </c>
      <c r="E6" s="173">
        <v>4</v>
      </c>
      <c r="F6" s="174"/>
      <c r="G6" s="173">
        <v>5</v>
      </c>
      <c r="H6" s="173">
        <v>4</v>
      </c>
      <c r="I6" s="173">
        <v>15</v>
      </c>
      <c r="J6" s="173">
        <v>6</v>
      </c>
      <c r="K6" s="173">
        <v>19</v>
      </c>
      <c r="L6" s="173">
        <v>9</v>
      </c>
      <c r="M6" s="173">
        <v>9</v>
      </c>
      <c r="N6" s="173">
        <v>9</v>
      </c>
      <c r="O6" s="173">
        <v>47</v>
      </c>
      <c r="P6" s="173">
        <v>13</v>
      </c>
      <c r="Q6" s="173">
        <v>6</v>
      </c>
      <c r="R6" s="173">
        <v>47</v>
      </c>
      <c r="S6" s="173">
        <v>125</v>
      </c>
      <c r="T6" s="173">
        <v>217</v>
      </c>
      <c r="U6" s="173">
        <v>20</v>
      </c>
      <c r="V6" s="173">
        <v>14</v>
      </c>
      <c r="W6" s="173">
        <v>14</v>
      </c>
      <c r="X6" s="173">
        <v>86</v>
      </c>
      <c r="Y6" s="173">
        <v>48</v>
      </c>
      <c r="Z6" s="173">
        <v>80</v>
      </c>
      <c r="AA6" s="173">
        <v>4</v>
      </c>
      <c r="AB6" s="173">
        <v>5</v>
      </c>
      <c r="AC6" s="173">
        <v>84</v>
      </c>
      <c r="AD6" s="173">
        <v>125</v>
      </c>
      <c r="AE6" s="173">
        <v>15</v>
      </c>
      <c r="AF6" s="173">
        <v>12</v>
      </c>
      <c r="AG6" s="173">
        <v>12</v>
      </c>
      <c r="AH6" s="173">
        <v>5</v>
      </c>
      <c r="AI6" s="173">
        <v>9</v>
      </c>
      <c r="AJ6" s="173">
        <v>15</v>
      </c>
      <c r="AK6" s="179">
        <v>32</v>
      </c>
    </row>
    <row r="7" spans="1:37" x14ac:dyDescent="0.3">
      <c r="A7" s="140" t="s">
        <v>72</v>
      </c>
      <c r="B7" s="173">
        <v>31</v>
      </c>
      <c r="C7" s="173">
        <v>1</v>
      </c>
      <c r="D7" s="173">
        <v>95</v>
      </c>
      <c r="E7" s="173">
        <v>1</v>
      </c>
      <c r="F7" s="173">
        <v>5</v>
      </c>
      <c r="G7" s="174"/>
      <c r="H7" s="173">
        <v>1</v>
      </c>
      <c r="I7" s="173">
        <v>9</v>
      </c>
      <c r="J7" s="173">
        <v>1</v>
      </c>
      <c r="K7" s="173">
        <v>20</v>
      </c>
      <c r="L7" s="173">
        <v>7</v>
      </c>
      <c r="M7" s="173">
        <v>9</v>
      </c>
      <c r="N7" s="173">
        <v>9</v>
      </c>
      <c r="O7" s="173">
        <v>47</v>
      </c>
      <c r="P7" s="173">
        <v>14</v>
      </c>
      <c r="Q7" s="173">
        <v>1</v>
      </c>
      <c r="R7" s="173">
        <v>47</v>
      </c>
      <c r="S7" s="173">
        <v>126</v>
      </c>
      <c r="T7" s="173">
        <v>218</v>
      </c>
      <c r="U7" s="173">
        <v>21</v>
      </c>
      <c r="V7" s="173">
        <v>14</v>
      </c>
      <c r="W7" s="173">
        <v>9</v>
      </c>
      <c r="X7" s="173">
        <v>87</v>
      </c>
      <c r="Y7" s="173">
        <v>48</v>
      </c>
      <c r="Z7" s="173">
        <v>81</v>
      </c>
      <c r="AA7" s="173">
        <v>8</v>
      </c>
      <c r="AB7" s="173">
        <v>7</v>
      </c>
      <c r="AC7" s="173">
        <v>80</v>
      </c>
      <c r="AD7" s="173">
        <v>126</v>
      </c>
      <c r="AE7" s="173">
        <v>16</v>
      </c>
      <c r="AF7" s="173">
        <v>13</v>
      </c>
      <c r="AG7" s="173">
        <v>13</v>
      </c>
      <c r="AH7" s="173">
        <v>1</v>
      </c>
      <c r="AI7" s="173">
        <v>8</v>
      </c>
      <c r="AJ7" s="173">
        <v>9</v>
      </c>
      <c r="AK7" s="177">
        <v>33</v>
      </c>
    </row>
    <row r="8" spans="1:37" x14ac:dyDescent="0.3">
      <c r="A8" s="140" t="s">
        <v>73</v>
      </c>
      <c r="B8" s="173">
        <v>31</v>
      </c>
      <c r="C8" s="173">
        <v>2</v>
      </c>
      <c r="D8" s="173">
        <v>95</v>
      </c>
      <c r="E8" s="173">
        <v>0</v>
      </c>
      <c r="F8" s="173">
        <v>4</v>
      </c>
      <c r="G8" s="173">
        <v>1</v>
      </c>
      <c r="H8" s="174"/>
      <c r="I8" s="173">
        <v>12</v>
      </c>
      <c r="J8" s="173">
        <v>1</v>
      </c>
      <c r="K8" s="173">
        <v>20</v>
      </c>
      <c r="L8" s="173">
        <v>8</v>
      </c>
      <c r="M8" s="173">
        <v>8</v>
      </c>
      <c r="N8" s="173">
        <v>8</v>
      </c>
      <c r="O8" s="173">
        <v>46</v>
      </c>
      <c r="P8" s="173">
        <v>15</v>
      </c>
      <c r="Q8" s="173">
        <v>2</v>
      </c>
      <c r="R8" s="173">
        <v>47</v>
      </c>
      <c r="S8" s="173">
        <v>126</v>
      </c>
      <c r="T8" s="173">
        <v>218</v>
      </c>
      <c r="U8" s="173">
        <v>22</v>
      </c>
      <c r="V8" s="173">
        <v>15</v>
      </c>
      <c r="W8" s="173">
        <v>9</v>
      </c>
      <c r="X8" s="173">
        <v>87</v>
      </c>
      <c r="Y8" s="173">
        <v>47</v>
      </c>
      <c r="Z8" s="173">
        <v>81</v>
      </c>
      <c r="AA8" s="173">
        <v>8</v>
      </c>
      <c r="AB8" s="173">
        <v>7</v>
      </c>
      <c r="AC8" s="173">
        <v>81</v>
      </c>
      <c r="AD8" s="173">
        <v>126</v>
      </c>
      <c r="AE8" s="173">
        <v>16</v>
      </c>
      <c r="AF8" s="173">
        <v>13</v>
      </c>
      <c r="AG8" s="173">
        <v>13</v>
      </c>
      <c r="AH8" s="173">
        <v>1</v>
      </c>
      <c r="AI8" s="173">
        <v>7</v>
      </c>
      <c r="AJ8" s="173">
        <v>12</v>
      </c>
      <c r="AK8" s="177">
        <v>33</v>
      </c>
    </row>
    <row r="9" spans="1:37" x14ac:dyDescent="0.3">
      <c r="A9" s="140" t="s">
        <v>87</v>
      </c>
      <c r="B9" s="173">
        <v>23</v>
      </c>
      <c r="C9" s="173">
        <v>12</v>
      </c>
      <c r="D9" s="173">
        <v>93</v>
      </c>
      <c r="E9" s="173">
        <v>12</v>
      </c>
      <c r="F9" s="173">
        <v>15</v>
      </c>
      <c r="G9" s="173">
        <v>9</v>
      </c>
      <c r="H9" s="173">
        <v>12</v>
      </c>
      <c r="I9" s="174"/>
      <c r="J9" s="173">
        <v>10</v>
      </c>
      <c r="K9" s="173">
        <v>27</v>
      </c>
      <c r="L9" s="173">
        <v>17</v>
      </c>
      <c r="M9" s="173">
        <v>16</v>
      </c>
      <c r="N9" s="173">
        <v>16</v>
      </c>
      <c r="O9" s="173">
        <v>60</v>
      </c>
      <c r="P9" s="173">
        <v>16</v>
      </c>
      <c r="Q9" s="173">
        <v>12</v>
      </c>
      <c r="R9" s="173">
        <v>60</v>
      </c>
      <c r="S9" s="173">
        <v>139</v>
      </c>
      <c r="T9" s="173">
        <v>216</v>
      </c>
      <c r="U9" s="173">
        <v>21</v>
      </c>
      <c r="V9" s="173">
        <v>16</v>
      </c>
      <c r="W9" s="173">
        <v>4</v>
      </c>
      <c r="X9" s="173">
        <v>78</v>
      </c>
      <c r="Y9" s="173">
        <v>60</v>
      </c>
      <c r="Z9" s="173">
        <v>80</v>
      </c>
      <c r="AA9" s="173">
        <v>17</v>
      </c>
      <c r="AB9" s="173">
        <v>16</v>
      </c>
      <c r="AC9" s="173">
        <v>72</v>
      </c>
      <c r="AD9" s="173">
        <v>139</v>
      </c>
      <c r="AE9" s="173">
        <v>17</v>
      </c>
      <c r="AF9" s="173">
        <v>16</v>
      </c>
      <c r="AG9" s="173">
        <v>16</v>
      </c>
      <c r="AH9" s="173">
        <v>12</v>
      </c>
      <c r="AI9" s="173">
        <v>16</v>
      </c>
      <c r="AJ9" s="173">
        <v>1</v>
      </c>
      <c r="AK9" s="179">
        <v>20</v>
      </c>
    </row>
    <row r="10" spans="1:37" x14ac:dyDescent="0.3">
      <c r="A10" s="140" t="s">
        <v>148</v>
      </c>
      <c r="B10" s="173">
        <v>32</v>
      </c>
      <c r="C10" s="173">
        <v>2</v>
      </c>
      <c r="D10" s="173">
        <v>95</v>
      </c>
      <c r="E10">
        <v>1</v>
      </c>
      <c r="F10" s="173">
        <v>6</v>
      </c>
      <c r="G10" s="173">
        <v>1</v>
      </c>
      <c r="H10" s="173">
        <v>1</v>
      </c>
      <c r="I10" s="173">
        <v>10</v>
      </c>
      <c r="J10" s="178"/>
      <c r="K10" s="173">
        <v>20</v>
      </c>
      <c r="L10" s="173">
        <v>10</v>
      </c>
      <c r="M10" s="173">
        <v>10</v>
      </c>
      <c r="N10" s="173">
        <v>10</v>
      </c>
      <c r="O10" s="173">
        <v>47</v>
      </c>
      <c r="P10" s="173">
        <v>15</v>
      </c>
      <c r="Q10" s="173">
        <v>2</v>
      </c>
      <c r="R10" s="173">
        <v>47</v>
      </c>
      <c r="S10" s="173">
        <v>126</v>
      </c>
      <c r="T10" s="173">
        <v>218</v>
      </c>
      <c r="U10" s="173">
        <v>22</v>
      </c>
      <c r="V10" s="173">
        <v>15</v>
      </c>
      <c r="W10" s="173">
        <v>9</v>
      </c>
      <c r="X10" s="173">
        <v>87</v>
      </c>
      <c r="Y10" s="173">
        <v>48</v>
      </c>
      <c r="Z10" s="173">
        <v>81</v>
      </c>
      <c r="AA10" s="173">
        <v>8</v>
      </c>
      <c r="AB10" s="173">
        <v>7</v>
      </c>
      <c r="AC10" s="173">
        <v>80</v>
      </c>
      <c r="AD10" s="173">
        <v>126</v>
      </c>
      <c r="AE10" s="173">
        <v>16</v>
      </c>
      <c r="AF10" s="173">
        <v>13</v>
      </c>
      <c r="AG10" s="173">
        <v>13</v>
      </c>
      <c r="AH10" s="173">
        <v>0</v>
      </c>
      <c r="AI10" s="173">
        <v>9</v>
      </c>
      <c r="AJ10" s="176">
        <v>10</v>
      </c>
      <c r="AK10" s="177">
        <v>33</v>
      </c>
    </row>
    <row r="11" spans="1:37" x14ac:dyDescent="0.3">
      <c r="A11" s="140" t="s">
        <v>75</v>
      </c>
      <c r="B11" s="173">
        <v>49</v>
      </c>
      <c r="C11" s="173">
        <v>17</v>
      </c>
      <c r="D11" s="173">
        <v>115</v>
      </c>
      <c r="E11" s="173">
        <v>20</v>
      </c>
      <c r="F11" s="173">
        <v>19</v>
      </c>
      <c r="G11" s="173">
        <v>20</v>
      </c>
      <c r="H11" s="173">
        <v>20</v>
      </c>
      <c r="I11" s="173">
        <v>27</v>
      </c>
      <c r="J11" s="173">
        <v>20</v>
      </c>
      <c r="K11" s="174"/>
      <c r="L11" s="173">
        <v>29</v>
      </c>
      <c r="M11" s="173">
        <v>29</v>
      </c>
      <c r="N11" s="173">
        <v>29</v>
      </c>
      <c r="O11" s="173">
        <v>67</v>
      </c>
      <c r="P11" s="173">
        <v>12</v>
      </c>
      <c r="Q11" s="173">
        <v>17</v>
      </c>
      <c r="R11" s="173">
        <v>67</v>
      </c>
      <c r="S11" s="173">
        <v>146</v>
      </c>
      <c r="T11" s="173">
        <v>238</v>
      </c>
      <c r="U11" s="173">
        <v>19</v>
      </c>
      <c r="V11" s="173">
        <v>12</v>
      </c>
      <c r="W11" s="173">
        <v>26</v>
      </c>
      <c r="X11" s="173">
        <v>107</v>
      </c>
      <c r="Y11" s="173">
        <v>68</v>
      </c>
      <c r="Z11" s="173">
        <v>101</v>
      </c>
      <c r="AA11" s="173">
        <v>14</v>
      </c>
      <c r="AB11" s="173">
        <v>13</v>
      </c>
      <c r="AC11" s="173">
        <v>73</v>
      </c>
      <c r="AD11" s="173">
        <v>146</v>
      </c>
      <c r="AE11" s="173">
        <v>13</v>
      </c>
      <c r="AF11" s="173">
        <v>11</v>
      </c>
      <c r="AG11" s="173">
        <v>12</v>
      </c>
      <c r="AH11" s="173">
        <v>18</v>
      </c>
      <c r="AI11" s="173">
        <v>28</v>
      </c>
      <c r="AJ11" s="173">
        <v>27</v>
      </c>
      <c r="AK11" s="179">
        <v>42</v>
      </c>
    </row>
    <row r="12" spans="1:37" x14ac:dyDescent="0.3">
      <c r="A12" s="140" t="s">
        <v>78</v>
      </c>
      <c r="B12" s="173">
        <v>35</v>
      </c>
      <c r="C12" s="173">
        <v>7</v>
      </c>
      <c r="D12" s="173">
        <v>90</v>
      </c>
      <c r="E12" s="173">
        <v>8</v>
      </c>
      <c r="F12" s="173">
        <v>9</v>
      </c>
      <c r="G12" s="173">
        <v>7</v>
      </c>
      <c r="H12" s="173">
        <v>8</v>
      </c>
      <c r="I12" s="173">
        <v>17</v>
      </c>
      <c r="J12" s="173">
        <v>10</v>
      </c>
      <c r="K12" s="173">
        <v>29</v>
      </c>
      <c r="L12" s="174"/>
      <c r="M12" s="173">
        <v>1</v>
      </c>
      <c r="N12" s="173">
        <v>1</v>
      </c>
      <c r="O12" s="173">
        <v>44</v>
      </c>
      <c r="P12" s="173">
        <v>23</v>
      </c>
      <c r="Q12" s="173">
        <v>7</v>
      </c>
      <c r="R12" s="173">
        <v>45</v>
      </c>
      <c r="S12" s="173">
        <v>124</v>
      </c>
      <c r="T12" s="173">
        <v>213</v>
      </c>
      <c r="U12" s="173">
        <v>30</v>
      </c>
      <c r="V12" s="173">
        <v>24</v>
      </c>
      <c r="W12" s="173">
        <v>15</v>
      </c>
      <c r="X12" s="173">
        <v>91</v>
      </c>
      <c r="Y12" s="173">
        <v>45</v>
      </c>
      <c r="Z12" s="173">
        <v>76</v>
      </c>
      <c r="AA12" s="173">
        <v>17</v>
      </c>
      <c r="AB12" s="173">
        <v>16</v>
      </c>
      <c r="AC12" s="173">
        <v>88</v>
      </c>
      <c r="AD12" s="173">
        <v>124</v>
      </c>
      <c r="AE12" s="173">
        <v>25</v>
      </c>
      <c r="AF12" s="173">
        <v>22</v>
      </c>
      <c r="AG12" s="173">
        <v>22</v>
      </c>
      <c r="AH12" s="173">
        <v>8</v>
      </c>
      <c r="AI12" s="173">
        <v>1</v>
      </c>
      <c r="AJ12" s="173">
        <v>17</v>
      </c>
      <c r="AK12" s="179">
        <v>37</v>
      </c>
    </row>
    <row r="13" spans="1:37" x14ac:dyDescent="0.3">
      <c r="A13" s="140" t="s">
        <v>76</v>
      </c>
      <c r="B13" s="173">
        <v>35</v>
      </c>
      <c r="C13" s="173">
        <v>7</v>
      </c>
      <c r="D13" s="173">
        <v>90</v>
      </c>
      <c r="E13" s="173">
        <v>8</v>
      </c>
      <c r="F13" s="173">
        <v>9</v>
      </c>
      <c r="G13" s="173">
        <v>9</v>
      </c>
      <c r="H13" s="173">
        <v>8</v>
      </c>
      <c r="I13" s="173">
        <v>16</v>
      </c>
      <c r="J13" s="173">
        <v>10</v>
      </c>
      <c r="K13" s="173">
        <v>29</v>
      </c>
      <c r="L13" s="173">
        <v>1</v>
      </c>
      <c r="M13" s="174"/>
      <c r="N13" s="173">
        <v>0</v>
      </c>
      <c r="O13" s="173">
        <v>45</v>
      </c>
      <c r="P13" s="173">
        <v>23</v>
      </c>
      <c r="Q13" s="173">
        <v>7</v>
      </c>
      <c r="R13" s="173">
        <v>45</v>
      </c>
      <c r="S13" s="173">
        <v>124</v>
      </c>
      <c r="T13" s="173">
        <v>213</v>
      </c>
      <c r="U13" s="173">
        <v>30</v>
      </c>
      <c r="V13" s="173">
        <v>23</v>
      </c>
      <c r="W13" s="173">
        <v>16</v>
      </c>
      <c r="X13" s="173">
        <v>91</v>
      </c>
      <c r="Y13" s="173">
        <v>46</v>
      </c>
      <c r="Z13" s="173">
        <v>76</v>
      </c>
      <c r="AA13" s="173">
        <v>17</v>
      </c>
      <c r="AB13" s="173">
        <v>16</v>
      </c>
      <c r="AC13" s="173">
        <v>88</v>
      </c>
      <c r="AD13" s="173">
        <v>124</v>
      </c>
      <c r="AE13" s="173">
        <v>22</v>
      </c>
      <c r="AF13" s="173">
        <v>22</v>
      </c>
      <c r="AG13" s="173">
        <v>22</v>
      </c>
      <c r="AH13" s="173">
        <v>8</v>
      </c>
      <c r="AI13" s="173">
        <v>1</v>
      </c>
      <c r="AJ13" s="173">
        <v>16</v>
      </c>
      <c r="AK13" s="179">
        <v>37</v>
      </c>
    </row>
    <row r="14" spans="1:37" x14ac:dyDescent="0.3">
      <c r="A14" s="140" t="s">
        <v>77</v>
      </c>
      <c r="B14" s="173">
        <v>35</v>
      </c>
      <c r="C14" s="173">
        <v>7</v>
      </c>
      <c r="D14" s="173">
        <v>90</v>
      </c>
      <c r="E14" s="173">
        <v>8</v>
      </c>
      <c r="F14" s="173">
        <v>9</v>
      </c>
      <c r="G14" s="173">
        <v>9</v>
      </c>
      <c r="H14" s="173">
        <v>8</v>
      </c>
      <c r="I14" s="173">
        <v>16</v>
      </c>
      <c r="J14" s="173">
        <v>10</v>
      </c>
      <c r="K14" s="173">
        <v>29</v>
      </c>
      <c r="L14" s="173">
        <v>1</v>
      </c>
      <c r="M14" s="173">
        <v>0</v>
      </c>
      <c r="N14" s="174"/>
      <c r="O14" s="173">
        <v>45</v>
      </c>
      <c r="P14" s="173">
        <v>23</v>
      </c>
      <c r="Q14" s="173">
        <v>7</v>
      </c>
      <c r="R14" s="173">
        <v>45</v>
      </c>
      <c r="S14" s="173">
        <v>124</v>
      </c>
      <c r="T14" s="173">
        <v>213</v>
      </c>
      <c r="U14" s="173">
        <v>30</v>
      </c>
      <c r="V14" s="173">
        <v>23</v>
      </c>
      <c r="W14" s="173">
        <v>16</v>
      </c>
      <c r="X14" s="173">
        <v>91</v>
      </c>
      <c r="Y14" s="173">
        <v>46</v>
      </c>
      <c r="Z14" s="173">
        <v>76</v>
      </c>
      <c r="AA14" s="173">
        <v>17</v>
      </c>
      <c r="AB14" s="173">
        <v>16</v>
      </c>
      <c r="AC14" s="173">
        <v>88</v>
      </c>
      <c r="AD14" s="173">
        <v>124</v>
      </c>
      <c r="AE14" s="173">
        <v>22</v>
      </c>
      <c r="AF14" s="173">
        <v>22</v>
      </c>
      <c r="AG14" s="173">
        <v>22</v>
      </c>
      <c r="AH14" s="173">
        <v>10</v>
      </c>
      <c r="AI14" s="173">
        <v>1</v>
      </c>
      <c r="AJ14" s="173">
        <v>16</v>
      </c>
      <c r="AK14" s="179">
        <v>37</v>
      </c>
    </row>
    <row r="15" spans="1:37" x14ac:dyDescent="0.3">
      <c r="A15" s="140" t="s">
        <v>58</v>
      </c>
      <c r="B15" s="173">
        <v>77</v>
      </c>
      <c r="C15" s="173">
        <v>49</v>
      </c>
      <c r="D15" s="173">
        <v>141</v>
      </c>
      <c r="E15" s="173">
        <v>46</v>
      </c>
      <c r="F15" s="173">
        <v>47</v>
      </c>
      <c r="G15" s="173">
        <v>47</v>
      </c>
      <c r="H15" s="173">
        <v>46</v>
      </c>
      <c r="I15" s="173">
        <v>60</v>
      </c>
      <c r="J15" s="173">
        <v>47</v>
      </c>
      <c r="K15" s="173">
        <v>67</v>
      </c>
      <c r="L15" s="173">
        <v>44</v>
      </c>
      <c r="M15" s="173">
        <v>45</v>
      </c>
      <c r="N15" s="173">
        <v>45</v>
      </c>
      <c r="O15" s="174"/>
      <c r="P15" s="173">
        <v>61</v>
      </c>
      <c r="Q15" s="173">
        <v>49</v>
      </c>
      <c r="R15" s="173">
        <v>1</v>
      </c>
      <c r="S15" s="173">
        <v>83</v>
      </c>
      <c r="T15" s="173">
        <v>263</v>
      </c>
      <c r="U15" s="173">
        <v>76</v>
      </c>
      <c r="V15" s="173">
        <v>61</v>
      </c>
      <c r="W15" s="173">
        <v>58</v>
      </c>
      <c r="X15" s="173">
        <v>132</v>
      </c>
      <c r="Y15" s="173">
        <v>4</v>
      </c>
      <c r="Z15" s="173">
        <v>83</v>
      </c>
      <c r="AA15" s="173">
        <v>54</v>
      </c>
      <c r="AB15" s="173">
        <v>54</v>
      </c>
      <c r="AC15" s="173">
        <v>59</v>
      </c>
      <c r="AD15" s="173">
        <v>83</v>
      </c>
      <c r="AE15" s="173">
        <v>59</v>
      </c>
      <c r="AF15" s="173">
        <v>59</v>
      </c>
      <c r="AG15" s="173">
        <v>59</v>
      </c>
      <c r="AH15" s="173">
        <v>51</v>
      </c>
      <c r="AI15" s="173">
        <v>46</v>
      </c>
      <c r="AJ15" s="173">
        <v>57</v>
      </c>
      <c r="AK15" s="179">
        <v>78</v>
      </c>
    </row>
    <row r="16" spans="1:37" x14ac:dyDescent="0.3">
      <c r="A16" s="140" t="s">
        <v>81</v>
      </c>
      <c r="B16" s="173">
        <v>41</v>
      </c>
      <c r="C16" s="173">
        <v>15</v>
      </c>
      <c r="D16" s="173">
        <v>104</v>
      </c>
      <c r="E16" s="173">
        <v>15</v>
      </c>
      <c r="F16" s="173">
        <v>13</v>
      </c>
      <c r="G16" s="173">
        <v>14</v>
      </c>
      <c r="H16" s="173">
        <v>15</v>
      </c>
      <c r="I16" s="173">
        <v>16</v>
      </c>
      <c r="J16" s="173">
        <v>15</v>
      </c>
      <c r="K16" s="173">
        <v>12</v>
      </c>
      <c r="L16" s="173">
        <v>23</v>
      </c>
      <c r="M16" s="173">
        <v>23</v>
      </c>
      <c r="N16" s="173">
        <v>23</v>
      </c>
      <c r="O16" s="173">
        <v>61</v>
      </c>
      <c r="P16" s="174"/>
      <c r="Q16" s="173">
        <v>15</v>
      </c>
      <c r="R16" s="173">
        <v>61</v>
      </c>
      <c r="S16" s="173">
        <v>140</v>
      </c>
      <c r="T16" s="173">
        <v>228</v>
      </c>
      <c r="U16" s="173">
        <v>7</v>
      </c>
      <c r="V16" s="173">
        <v>0</v>
      </c>
      <c r="W16" s="173">
        <v>15</v>
      </c>
      <c r="X16" s="173">
        <v>97</v>
      </c>
      <c r="Y16" s="173">
        <v>62</v>
      </c>
      <c r="Z16" s="173">
        <v>91</v>
      </c>
      <c r="AA16" s="173">
        <v>8</v>
      </c>
      <c r="AB16" s="173">
        <v>7</v>
      </c>
      <c r="AC16" s="173">
        <v>71</v>
      </c>
      <c r="AD16" s="173">
        <v>140</v>
      </c>
      <c r="AE16" s="173">
        <v>2</v>
      </c>
      <c r="AF16" s="173">
        <v>1</v>
      </c>
      <c r="AG16" s="173">
        <v>1</v>
      </c>
      <c r="AH16" s="173">
        <v>14</v>
      </c>
      <c r="AI16" s="173">
        <v>22</v>
      </c>
      <c r="AJ16" s="176">
        <v>16</v>
      </c>
      <c r="AK16" s="177">
        <v>31</v>
      </c>
    </row>
    <row r="17" spans="1:37" x14ac:dyDescent="0.3">
      <c r="A17" s="140" t="s">
        <v>147</v>
      </c>
      <c r="B17" s="173">
        <v>31</v>
      </c>
      <c r="C17" s="180">
        <v>0</v>
      </c>
      <c r="D17" s="173">
        <v>97</v>
      </c>
      <c r="E17" s="173">
        <v>2</v>
      </c>
      <c r="F17" s="173">
        <v>6</v>
      </c>
      <c r="G17" s="173">
        <v>1</v>
      </c>
      <c r="H17" s="173">
        <v>2</v>
      </c>
      <c r="I17" s="173">
        <v>12</v>
      </c>
      <c r="J17" s="173">
        <v>2</v>
      </c>
      <c r="K17" s="173">
        <v>17</v>
      </c>
      <c r="L17" s="173">
        <v>7</v>
      </c>
      <c r="M17" s="173">
        <v>7</v>
      </c>
      <c r="N17" s="173">
        <v>7</v>
      </c>
      <c r="O17" s="173">
        <v>49</v>
      </c>
      <c r="P17" s="173">
        <v>15</v>
      </c>
      <c r="Q17" s="174"/>
      <c r="R17" s="173">
        <v>48</v>
      </c>
      <c r="S17" s="173">
        <v>127</v>
      </c>
      <c r="T17" s="173">
        <v>217</v>
      </c>
      <c r="U17" s="173">
        <v>25</v>
      </c>
      <c r="V17" s="173">
        <v>15</v>
      </c>
      <c r="W17" s="173">
        <v>9</v>
      </c>
      <c r="X17" s="173">
        <v>86</v>
      </c>
      <c r="Y17" s="173">
        <v>48</v>
      </c>
      <c r="Z17" s="173">
        <v>80</v>
      </c>
      <c r="AA17" s="173">
        <v>9</v>
      </c>
      <c r="AB17" s="173">
        <v>8</v>
      </c>
      <c r="AC17" s="173">
        <v>79</v>
      </c>
      <c r="AD17" s="173">
        <v>127</v>
      </c>
      <c r="AE17" s="173">
        <v>17</v>
      </c>
      <c r="AF17" s="173">
        <v>14</v>
      </c>
      <c r="AG17" s="173">
        <v>14</v>
      </c>
      <c r="AH17" s="173">
        <v>2</v>
      </c>
      <c r="AI17" s="173">
        <v>7</v>
      </c>
      <c r="AJ17" s="173">
        <v>12</v>
      </c>
      <c r="AK17" s="177">
        <v>32</v>
      </c>
    </row>
    <row r="18" spans="1:37" x14ac:dyDescent="0.3">
      <c r="A18" s="140" t="s">
        <v>88</v>
      </c>
      <c r="B18" s="173">
        <v>76</v>
      </c>
      <c r="C18" s="173">
        <v>48</v>
      </c>
      <c r="D18" s="173">
        <v>141</v>
      </c>
      <c r="E18" s="173">
        <v>47</v>
      </c>
      <c r="F18" s="173">
        <v>47</v>
      </c>
      <c r="G18" s="173">
        <v>47</v>
      </c>
      <c r="H18" s="173">
        <v>47</v>
      </c>
      <c r="I18" s="173">
        <v>60</v>
      </c>
      <c r="J18" s="173">
        <v>47</v>
      </c>
      <c r="K18" s="173">
        <v>67</v>
      </c>
      <c r="L18" s="173">
        <v>45</v>
      </c>
      <c r="M18" s="173">
        <v>45</v>
      </c>
      <c r="N18" s="173">
        <v>45</v>
      </c>
      <c r="O18" s="173">
        <v>1</v>
      </c>
      <c r="P18" s="173">
        <v>61</v>
      </c>
      <c r="Q18" s="173">
        <v>48</v>
      </c>
      <c r="R18" s="174"/>
      <c r="S18" s="173">
        <v>83</v>
      </c>
      <c r="T18" s="173">
        <v>263</v>
      </c>
      <c r="U18" s="173">
        <v>76</v>
      </c>
      <c r="V18" s="173">
        <v>61</v>
      </c>
      <c r="W18" s="173">
        <v>58</v>
      </c>
      <c r="X18" s="173">
        <v>132</v>
      </c>
      <c r="Y18" s="173">
        <v>4</v>
      </c>
      <c r="Z18" s="173">
        <v>83</v>
      </c>
      <c r="AA18" s="173">
        <v>54</v>
      </c>
      <c r="AB18" s="173">
        <v>54</v>
      </c>
      <c r="AC18" s="173">
        <v>59</v>
      </c>
      <c r="AD18" s="173">
        <v>83</v>
      </c>
      <c r="AE18" s="173">
        <v>59</v>
      </c>
      <c r="AF18" s="173">
        <v>59</v>
      </c>
      <c r="AG18" s="173">
        <v>59</v>
      </c>
      <c r="AH18" s="173">
        <v>49</v>
      </c>
      <c r="AI18" s="173">
        <v>46</v>
      </c>
      <c r="AJ18" s="176">
        <v>57</v>
      </c>
      <c r="AK18" s="177">
        <v>78</v>
      </c>
    </row>
    <row r="19" spans="1:37" x14ac:dyDescent="0.3">
      <c r="A19" s="140" t="s">
        <v>89</v>
      </c>
      <c r="B19" s="173">
        <v>155</v>
      </c>
      <c r="C19" s="173">
        <v>127</v>
      </c>
      <c r="D19" s="173">
        <v>219</v>
      </c>
      <c r="E19" s="173">
        <v>126</v>
      </c>
      <c r="F19" s="173">
        <v>125</v>
      </c>
      <c r="G19" s="173">
        <v>126</v>
      </c>
      <c r="H19" s="173">
        <v>126</v>
      </c>
      <c r="I19" s="173">
        <v>139</v>
      </c>
      <c r="J19" s="173">
        <v>126</v>
      </c>
      <c r="K19" s="173">
        <v>146</v>
      </c>
      <c r="L19" s="173">
        <v>124</v>
      </c>
      <c r="M19" s="173">
        <v>124</v>
      </c>
      <c r="N19" s="173">
        <v>124</v>
      </c>
      <c r="O19" s="173">
        <v>83</v>
      </c>
      <c r="P19" s="173">
        <v>140</v>
      </c>
      <c r="Q19" s="173">
        <v>127</v>
      </c>
      <c r="R19" s="173">
        <v>83</v>
      </c>
      <c r="S19" s="174"/>
      <c r="T19" s="173">
        <v>342</v>
      </c>
      <c r="U19" s="173">
        <v>136</v>
      </c>
      <c r="V19" s="173">
        <v>140</v>
      </c>
      <c r="W19" s="173">
        <v>137</v>
      </c>
      <c r="X19" s="173">
        <v>211</v>
      </c>
      <c r="Y19" s="180">
        <v>81</v>
      </c>
      <c r="Z19" s="173">
        <v>165</v>
      </c>
      <c r="AA19" s="173">
        <v>134</v>
      </c>
      <c r="AB19" s="173">
        <v>134</v>
      </c>
      <c r="AC19" s="173">
        <v>90</v>
      </c>
      <c r="AD19" s="173">
        <v>1</v>
      </c>
      <c r="AE19" s="173">
        <v>139</v>
      </c>
      <c r="AF19" s="173">
        <v>139</v>
      </c>
      <c r="AG19" s="173">
        <v>139</v>
      </c>
      <c r="AH19" s="173">
        <v>128</v>
      </c>
      <c r="AI19" s="173">
        <v>81</v>
      </c>
      <c r="AJ19" s="176">
        <v>136</v>
      </c>
      <c r="AK19" s="177">
        <v>151</v>
      </c>
    </row>
    <row r="20" spans="1:37" x14ac:dyDescent="0.3">
      <c r="A20" s="140" t="s">
        <v>94</v>
      </c>
      <c r="B20" s="173">
        <v>204</v>
      </c>
      <c r="C20" s="173">
        <v>217</v>
      </c>
      <c r="D20" s="173">
        <v>124</v>
      </c>
      <c r="E20" s="173">
        <v>218</v>
      </c>
      <c r="F20" s="173">
        <v>217</v>
      </c>
      <c r="G20" s="173">
        <v>218</v>
      </c>
      <c r="H20" s="173">
        <v>218</v>
      </c>
      <c r="I20" s="173">
        <v>216</v>
      </c>
      <c r="J20" s="173">
        <v>218</v>
      </c>
      <c r="K20" s="173">
        <v>238</v>
      </c>
      <c r="L20" s="173">
        <v>213</v>
      </c>
      <c r="M20" s="173">
        <v>213</v>
      </c>
      <c r="N20" s="173">
        <v>213</v>
      </c>
      <c r="O20" s="173">
        <v>263</v>
      </c>
      <c r="P20" s="173">
        <v>228</v>
      </c>
      <c r="Q20" s="173">
        <v>217</v>
      </c>
      <c r="R20" s="173">
        <v>263</v>
      </c>
      <c r="S20" s="173">
        <v>342</v>
      </c>
      <c r="T20" s="174"/>
      <c r="U20" s="173">
        <v>231</v>
      </c>
      <c r="V20" s="173">
        <v>228</v>
      </c>
      <c r="W20" s="173">
        <v>214</v>
      </c>
      <c r="X20" s="173">
        <v>224</v>
      </c>
      <c r="Y20" s="173">
        <v>264</v>
      </c>
      <c r="Z20" s="173">
        <v>159</v>
      </c>
      <c r="AA20" s="173">
        <v>225</v>
      </c>
      <c r="AB20" s="173">
        <v>225</v>
      </c>
      <c r="AC20" s="173">
        <v>284</v>
      </c>
      <c r="AD20" s="173">
        <v>342</v>
      </c>
      <c r="AE20" s="173">
        <v>228</v>
      </c>
      <c r="AF20" s="173">
        <v>228</v>
      </c>
      <c r="AG20" s="173">
        <v>228</v>
      </c>
      <c r="AH20" s="173">
        <v>218</v>
      </c>
      <c r="AI20" s="173">
        <v>264</v>
      </c>
      <c r="AJ20" s="176">
        <v>213</v>
      </c>
      <c r="AK20" s="177">
        <v>234</v>
      </c>
    </row>
    <row r="21" spans="1:37" x14ac:dyDescent="0.3">
      <c r="A21" s="140" t="s">
        <v>62</v>
      </c>
      <c r="B21" s="173">
        <v>53</v>
      </c>
      <c r="C21" s="173">
        <v>25</v>
      </c>
      <c r="D21" s="173">
        <v>108</v>
      </c>
      <c r="E21" s="173">
        <v>22</v>
      </c>
      <c r="F21" s="173">
        <v>20</v>
      </c>
      <c r="G21" s="173">
        <v>21</v>
      </c>
      <c r="H21" s="173">
        <v>22</v>
      </c>
      <c r="I21" s="173">
        <v>21</v>
      </c>
      <c r="J21" s="173">
        <v>22</v>
      </c>
      <c r="K21" s="173">
        <v>19</v>
      </c>
      <c r="L21" s="173">
        <v>30</v>
      </c>
      <c r="M21" s="173">
        <v>30</v>
      </c>
      <c r="N21" s="173">
        <v>30</v>
      </c>
      <c r="O21" s="173">
        <v>76</v>
      </c>
      <c r="P21" s="173">
        <v>7</v>
      </c>
      <c r="Q21" s="173">
        <v>25</v>
      </c>
      <c r="R21" s="173">
        <v>76</v>
      </c>
      <c r="S21" s="173">
        <v>136</v>
      </c>
      <c r="T21" s="173">
        <v>231</v>
      </c>
      <c r="U21" s="174"/>
      <c r="V21" s="173">
        <v>7</v>
      </c>
      <c r="W21" s="173">
        <v>18</v>
      </c>
      <c r="X21" s="173">
        <v>100</v>
      </c>
      <c r="Y21" s="173">
        <v>76</v>
      </c>
      <c r="Z21" s="173">
        <v>95</v>
      </c>
      <c r="AA21" s="173">
        <v>15</v>
      </c>
      <c r="AB21" s="173">
        <v>14</v>
      </c>
      <c r="AC21" s="173">
        <v>56</v>
      </c>
      <c r="AD21" s="173">
        <v>136</v>
      </c>
      <c r="AE21" s="173">
        <v>5</v>
      </c>
      <c r="AF21" s="173">
        <v>8</v>
      </c>
      <c r="AG21" s="173">
        <v>8</v>
      </c>
      <c r="AH21" s="173">
        <v>24</v>
      </c>
      <c r="AI21" s="173">
        <v>29</v>
      </c>
      <c r="AJ21" s="173">
        <v>19</v>
      </c>
      <c r="AK21" s="179">
        <v>23</v>
      </c>
    </row>
    <row r="22" spans="1:37" x14ac:dyDescent="0.3">
      <c r="A22" s="140" t="s">
        <v>57</v>
      </c>
      <c r="B22" s="173">
        <v>41</v>
      </c>
      <c r="C22" s="173">
        <v>15</v>
      </c>
      <c r="D22" s="173">
        <v>104</v>
      </c>
      <c r="E22" s="173">
        <v>15</v>
      </c>
      <c r="F22" s="173">
        <v>14</v>
      </c>
      <c r="G22" s="173">
        <v>14</v>
      </c>
      <c r="H22" s="173">
        <v>15</v>
      </c>
      <c r="I22" s="173">
        <v>16</v>
      </c>
      <c r="J22" s="173">
        <v>15</v>
      </c>
      <c r="K22" s="173">
        <v>12</v>
      </c>
      <c r="L22" s="173">
        <v>24</v>
      </c>
      <c r="M22" s="173">
        <v>23</v>
      </c>
      <c r="N22" s="173">
        <v>23</v>
      </c>
      <c r="O22" s="173">
        <v>61</v>
      </c>
      <c r="P22" s="173">
        <v>0</v>
      </c>
      <c r="Q22" s="173">
        <v>15</v>
      </c>
      <c r="R22" s="173">
        <v>61</v>
      </c>
      <c r="S22" s="173">
        <v>140</v>
      </c>
      <c r="T22" s="173">
        <v>228</v>
      </c>
      <c r="U22" s="173">
        <v>7</v>
      </c>
      <c r="V22" s="174"/>
      <c r="W22" s="173">
        <v>15</v>
      </c>
      <c r="X22" s="173">
        <v>97</v>
      </c>
      <c r="Y22" s="173">
        <v>62</v>
      </c>
      <c r="Z22" s="173">
        <v>91</v>
      </c>
      <c r="AA22" s="173">
        <v>8</v>
      </c>
      <c r="AB22" s="173">
        <v>8</v>
      </c>
      <c r="AC22" s="173">
        <v>71</v>
      </c>
      <c r="AD22" s="173">
        <v>140</v>
      </c>
      <c r="AE22" s="173">
        <v>2</v>
      </c>
      <c r="AF22" s="173">
        <v>1</v>
      </c>
      <c r="AG22" s="173">
        <v>2</v>
      </c>
      <c r="AH22" s="173">
        <v>14</v>
      </c>
      <c r="AI22" s="173">
        <v>22</v>
      </c>
      <c r="AJ22" s="173">
        <v>16</v>
      </c>
      <c r="AK22" s="179">
        <v>31</v>
      </c>
    </row>
    <row r="23" spans="1:37" x14ac:dyDescent="0.3">
      <c r="A23" s="140" t="s">
        <v>61</v>
      </c>
      <c r="B23" s="173">
        <v>27</v>
      </c>
      <c r="C23" s="173">
        <v>9</v>
      </c>
      <c r="D23" s="173">
        <v>91</v>
      </c>
      <c r="E23" s="173">
        <v>9</v>
      </c>
      <c r="F23" s="173">
        <v>14</v>
      </c>
      <c r="G23" s="173">
        <v>9</v>
      </c>
      <c r="H23" s="173">
        <v>9</v>
      </c>
      <c r="I23" s="173">
        <v>4</v>
      </c>
      <c r="J23" s="173">
        <v>9</v>
      </c>
      <c r="K23" s="173">
        <v>26</v>
      </c>
      <c r="L23" s="173">
        <v>15</v>
      </c>
      <c r="M23" s="173">
        <v>16</v>
      </c>
      <c r="N23" s="173">
        <v>16</v>
      </c>
      <c r="O23" s="173">
        <v>58</v>
      </c>
      <c r="P23" s="173">
        <v>15</v>
      </c>
      <c r="Q23" s="173">
        <v>9</v>
      </c>
      <c r="R23" s="173">
        <v>58</v>
      </c>
      <c r="S23" s="173">
        <v>137</v>
      </c>
      <c r="T23" s="173">
        <v>214</v>
      </c>
      <c r="U23" s="180">
        <v>18</v>
      </c>
      <c r="V23" s="173">
        <v>15</v>
      </c>
      <c r="W23" s="174"/>
      <c r="X23" s="173">
        <v>83</v>
      </c>
      <c r="Y23" s="173">
        <v>58</v>
      </c>
      <c r="Z23" s="173">
        <v>77</v>
      </c>
      <c r="AA23" s="173">
        <v>16</v>
      </c>
      <c r="AB23" s="173">
        <v>16</v>
      </c>
      <c r="AC23" s="173">
        <v>71</v>
      </c>
      <c r="AD23" s="173">
        <v>137</v>
      </c>
      <c r="AE23" s="173">
        <v>16</v>
      </c>
      <c r="AF23" s="173">
        <v>15</v>
      </c>
      <c r="AG23" s="173">
        <v>16</v>
      </c>
      <c r="AH23" s="173">
        <v>10</v>
      </c>
      <c r="AI23" s="173">
        <v>15</v>
      </c>
      <c r="AJ23" s="173">
        <v>2</v>
      </c>
      <c r="AK23" s="179">
        <v>24</v>
      </c>
    </row>
    <row r="24" spans="1:37" x14ac:dyDescent="0.3">
      <c r="A24" s="140" t="s">
        <v>90</v>
      </c>
      <c r="B24" s="173">
        <v>57</v>
      </c>
      <c r="C24" s="173">
        <v>86</v>
      </c>
      <c r="D24" s="173">
        <v>104</v>
      </c>
      <c r="E24" s="173">
        <v>87</v>
      </c>
      <c r="F24" s="173">
        <v>86</v>
      </c>
      <c r="G24" s="173">
        <v>87</v>
      </c>
      <c r="H24" s="173">
        <v>87</v>
      </c>
      <c r="I24" s="173">
        <v>78</v>
      </c>
      <c r="J24" s="173">
        <v>87</v>
      </c>
      <c r="K24" s="173">
        <v>107</v>
      </c>
      <c r="L24" s="173">
        <v>91</v>
      </c>
      <c r="M24" s="173">
        <v>91</v>
      </c>
      <c r="N24" s="173">
        <v>91</v>
      </c>
      <c r="O24" s="173">
        <v>132</v>
      </c>
      <c r="P24" s="173">
        <v>97</v>
      </c>
      <c r="Q24" s="173">
        <v>86</v>
      </c>
      <c r="R24" s="173">
        <v>132</v>
      </c>
      <c r="S24" s="173">
        <v>211</v>
      </c>
      <c r="T24" s="173">
        <v>224</v>
      </c>
      <c r="U24" s="173">
        <v>100</v>
      </c>
      <c r="V24" s="173">
        <v>97</v>
      </c>
      <c r="W24" s="173">
        <v>83</v>
      </c>
      <c r="X24" s="174"/>
      <c r="Y24" s="173">
        <v>133</v>
      </c>
      <c r="Z24" s="173">
        <v>124</v>
      </c>
      <c r="AA24" s="173">
        <v>94</v>
      </c>
      <c r="AB24" s="173">
        <v>94</v>
      </c>
      <c r="AC24" s="173">
        <v>153</v>
      </c>
      <c r="AD24" s="173">
        <v>211</v>
      </c>
      <c r="AE24" s="173">
        <v>97</v>
      </c>
      <c r="AF24" s="173">
        <v>97</v>
      </c>
      <c r="AG24" s="173">
        <v>97</v>
      </c>
      <c r="AH24" s="173">
        <v>87</v>
      </c>
      <c r="AI24" s="173">
        <v>133</v>
      </c>
      <c r="AJ24" s="173">
        <v>80</v>
      </c>
      <c r="AK24" s="179">
        <v>90</v>
      </c>
    </row>
    <row r="25" spans="1:37" x14ac:dyDescent="0.3">
      <c r="A25" s="140" t="s">
        <v>59</v>
      </c>
      <c r="B25" s="173">
        <v>76</v>
      </c>
      <c r="C25" s="173">
        <v>48</v>
      </c>
      <c r="D25" s="173">
        <v>141</v>
      </c>
      <c r="E25" s="173">
        <v>47</v>
      </c>
      <c r="F25" s="173">
        <v>48</v>
      </c>
      <c r="G25" s="173">
        <v>48</v>
      </c>
      <c r="H25" s="173">
        <v>47</v>
      </c>
      <c r="I25" s="173">
        <v>60</v>
      </c>
      <c r="J25" s="173">
        <v>48</v>
      </c>
      <c r="K25" s="173">
        <v>68</v>
      </c>
      <c r="L25" s="173">
        <v>45</v>
      </c>
      <c r="M25" s="173">
        <v>46</v>
      </c>
      <c r="N25" s="173">
        <v>46</v>
      </c>
      <c r="O25" s="173">
        <v>4</v>
      </c>
      <c r="P25" s="173">
        <v>62</v>
      </c>
      <c r="Q25" s="173">
        <v>48</v>
      </c>
      <c r="R25" s="173">
        <v>4</v>
      </c>
      <c r="S25" s="180">
        <v>81</v>
      </c>
      <c r="T25" s="173">
        <v>264</v>
      </c>
      <c r="U25" s="173">
        <v>76</v>
      </c>
      <c r="V25" s="173">
        <v>62</v>
      </c>
      <c r="W25" s="173">
        <v>58</v>
      </c>
      <c r="X25" s="173">
        <v>133</v>
      </c>
      <c r="Y25" s="174"/>
      <c r="Z25" s="173">
        <v>84</v>
      </c>
      <c r="AA25" s="173">
        <v>55</v>
      </c>
      <c r="AB25" s="173">
        <v>54</v>
      </c>
      <c r="AC25" s="173">
        <v>60</v>
      </c>
      <c r="AD25" s="180">
        <v>81</v>
      </c>
      <c r="AE25" s="173">
        <v>74</v>
      </c>
      <c r="AF25" s="173">
        <v>61</v>
      </c>
      <c r="AG25" s="173">
        <v>60</v>
      </c>
      <c r="AH25" s="173">
        <v>49</v>
      </c>
      <c r="AI25" s="173">
        <v>47</v>
      </c>
      <c r="AJ25" s="173">
        <v>58</v>
      </c>
      <c r="AK25" s="179">
        <v>79</v>
      </c>
    </row>
    <row r="26" spans="1:37" x14ac:dyDescent="0.3">
      <c r="A26" s="140" t="s">
        <v>91</v>
      </c>
      <c r="B26" s="173">
        <v>80</v>
      </c>
      <c r="C26" s="173">
        <v>80</v>
      </c>
      <c r="D26" s="173">
        <v>33</v>
      </c>
      <c r="E26" s="173">
        <v>81</v>
      </c>
      <c r="F26" s="173">
        <v>80</v>
      </c>
      <c r="G26" s="173">
        <v>81</v>
      </c>
      <c r="H26" s="173">
        <v>81</v>
      </c>
      <c r="I26" s="173">
        <v>80</v>
      </c>
      <c r="J26" s="173">
        <v>81</v>
      </c>
      <c r="K26" s="173">
        <v>101</v>
      </c>
      <c r="L26" s="173">
        <v>76</v>
      </c>
      <c r="M26" s="173">
        <v>76</v>
      </c>
      <c r="N26" s="173">
        <v>76</v>
      </c>
      <c r="O26" s="173">
        <v>83</v>
      </c>
      <c r="P26" s="173">
        <v>91</v>
      </c>
      <c r="Q26" s="173">
        <v>80</v>
      </c>
      <c r="R26" s="173">
        <v>83</v>
      </c>
      <c r="S26" s="173">
        <v>165</v>
      </c>
      <c r="T26" s="173">
        <v>159</v>
      </c>
      <c r="U26" s="173">
        <v>95</v>
      </c>
      <c r="V26" s="173">
        <v>91</v>
      </c>
      <c r="W26" s="173">
        <v>77</v>
      </c>
      <c r="X26" s="173">
        <v>124</v>
      </c>
      <c r="Y26" s="173">
        <v>84</v>
      </c>
      <c r="Z26" s="174"/>
      <c r="AA26" s="173">
        <v>89</v>
      </c>
      <c r="AB26" s="173">
        <v>89</v>
      </c>
      <c r="AC26" s="173">
        <v>91</v>
      </c>
      <c r="AD26" s="173">
        <v>165</v>
      </c>
      <c r="AE26" s="173">
        <v>92</v>
      </c>
      <c r="AF26" s="173">
        <v>92</v>
      </c>
      <c r="AG26" s="173">
        <v>92</v>
      </c>
      <c r="AH26" s="173">
        <v>81</v>
      </c>
      <c r="AI26" s="173">
        <v>85</v>
      </c>
      <c r="AJ26" s="176">
        <v>76</v>
      </c>
      <c r="AK26" s="177">
        <v>97</v>
      </c>
    </row>
    <row r="27" spans="1:37" x14ac:dyDescent="0.3">
      <c r="A27" s="140" t="s">
        <v>79</v>
      </c>
      <c r="B27" s="173">
        <v>38</v>
      </c>
      <c r="C27" s="173">
        <v>9</v>
      </c>
      <c r="D27" s="173">
        <v>102</v>
      </c>
      <c r="E27" s="173">
        <v>8</v>
      </c>
      <c r="F27" s="173">
        <v>4</v>
      </c>
      <c r="G27" s="173">
        <v>8</v>
      </c>
      <c r="H27" s="173">
        <v>8</v>
      </c>
      <c r="I27" s="173">
        <v>17</v>
      </c>
      <c r="J27" s="173">
        <v>8</v>
      </c>
      <c r="K27" s="173">
        <v>14</v>
      </c>
      <c r="L27" s="173">
        <v>17</v>
      </c>
      <c r="M27" s="173">
        <v>17</v>
      </c>
      <c r="N27" s="173">
        <v>17</v>
      </c>
      <c r="O27" s="173">
        <v>54</v>
      </c>
      <c r="P27" s="173">
        <v>8</v>
      </c>
      <c r="Q27" s="173">
        <v>9</v>
      </c>
      <c r="R27" s="173">
        <v>54</v>
      </c>
      <c r="S27" s="173">
        <v>134</v>
      </c>
      <c r="T27" s="173">
        <v>225</v>
      </c>
      <c r="U27" s="173">
        <v>15</v>
      </c>
      <c r="V27" s="173">
        <v>8</v>
      </c>
      <c r="W27" s="173">
        <v>16</v>
      </c>
      <c r="X27" s="173">
        <v>94</v>
      </c>
      <c r="Y27" s="173">
        <v>55</v>
      </c>
      <c r="Z27" s="173">
        <v>89</v>
      </c>
      <c r="AA27" s="174"/>
      <c r="AB27" s="173">
        <v>1</v>
      </c>
      <c r="AC27" s="173">
        <v>78</v>
      </c>
      <c r="AD27" s="173">
        <v>134</v>
      </c>
      <c r="AE27" s="173">
        <v>10</v>
      </c>
      <c r="AF27" s="173">
        <v>7</v>
      </c>
      <c r="AG27" s="173">
        <v>7</v>
      </c>
      <c r="AH27" s="173">
        <v>8</v>
      </c>
      <c r="AI27" s="173">
        <v>16</v>
      </c>
      <c r="AJ27" s="176">
        <v>17</v>
      </c>
      <c r="AK27" s="177">
        <v>37</v>
      </c>
    </row>
    <row r="28" spans="1:37" x14ac:dyDescent="0.3">
      <c r="A28" s="140" t="s">
        <v>80</v>
      </c>
      <c r="B28" s="173">
        <v>38</v>
      </c>
      <c r="C28" s="173">
        <v>8</v>
      </c>
      <c r="D28" s="173">
        <v>101</v>
      </c>
      <c r="E28" s="173">
        <v>7</v>
      </c>
      <c r="F28" s="173">
        <v>5</v>
      </c>
      <c r="G28" s="173">
        <v>7</v>
      </c>
      <c r="H28" s="173">
        <v>7</v>
      </c>
      <c r="I28" s="173">
        <v>16</v>
      </c>
      <c r="J28" s="173">
        <v>7</v>
      </c>
      <c r="K28" s="173">
        <v>13</v>
      </c>
      <c r="L28" s="173">
        <v>16</v>
      </c>
      <c r="M28" s="173">
        <v>16</v>
      </c>
      <c r="N28" s="173">
        <v>16</v>
      </c>
      <c r="O28" s="173">
        <v>54</v>
      </c>
      <c r="P28" s="173">
        <v>7</v>
      </c>
      <c r="Q28" s="173">
        <v>8</v>
      </c>
      <c r="R28" s="173">
        <v>54</v>
      </c>
      <c r="S28" s="173">
        <v>134</v>
      </c>
      <c r="T28" s="173">
        <v>225</v>
      </c>
      <c r="U28" s="173">
        <v>14</v>
      </c>
      <c r="V28" s="173">
        <v>8</v>
      </c>
      <c r="W28" s="173">
        <v>16</v>
      </c>
      <c r="X28" s="173">
        <v>94</v>
      </c>
      <c r="Y28" s="173">
        <v>54</v>
      </c>
      <c r="Z28" s="173">
        <v>89</v>
      </c>
      <c r="AA28" s="173">
        <v>1</v>
      </c>
      <c r="AB28" s="174"/>
      <c r="AC28" s="173">
        <v>78</v>
      </c>
      <c r="AD28" s="173">
        <v>134</v>
      </c>
      <c r="AE28" s="173">
        <v>9</v>
      </c>
      <c r="AF28" s="173">
        <v>6</v>
      </c>
      <c r="AG28" s="173">
        <v>6</v>
      </c>
      <c r="AH28" s="173">
        <v>9</v>
      </c>
      <c r="AI28" s="173">
        <v>15</v>
      </c>
      <c r="AJ28" s="173">
        <v>16</v>
      </c>
      <c r="AK28" s="179">
        <v>37</v>
      </c>
    </row>
    <row r="29" spans="1:37" x14ac:dyDescent="0.3">
      <c r="A29" s="140" t="s">
        <v>85</v>
      </c>
      <c r="B29" s="173">
        <v>97</v>
      </c>
      <c r="C29" s="173">
        <v>79</v>
      </c>
      <c r="D29" s="173">
        <v>161</v>
      </c>
      <c r="E29" s="173">
        <v>81</v>
      </c>
      <c r="F29" s="173">
        <v>84</v>
      </c>
      <c r="G29" s="173">
        <v>80</v>
      </c>
      <c r="H29" s="173">
        <v>81</v>
      </c>
      <c r="I29" s="173">
        <v>72</v>
      </c>
      <c r="J29" s="173">
        <v>80</v>
      </c>
      <c r="K29" s="173">
        <v>73</v>
      </c>
      <c r="L29" s="173">
        <v>88</v>
      </c>
      <c r="M29" s="173">
        <v>88</v>
      </c>
      <c r="N29" s="173">
        <v>88</v>
      </c>
      <c r="O29" s="173">
        <v>59</v>
      </c>
      <c r="P29" s="173">
        <v>71</v>
      </c>
      <c r="Q29" s="173">
        <v>79</v>
      </c>
      <c r="R29" s="173">
        <v>59</v>
      </c>
      <c r="S29" s="173">
        <v>90</v>
      </c>
      <c r="T29" s="173">
        <v>284</v>
      </c>
      <c r="U29" s="173">
        <v>56</v>
      </c>
      <c r="V29" s="173">
        <v>71</v>
      </c>
      <c r="W29" s="173">
        <v>71</v>
      </c>
      <c r="X29" s="173">
        <v>153</v>
      </c>
      <c r="Y29" s="173">
        <v>60</v>
      </c>
      <c r="Z29" s="173">
        <v>91</v>
      </c>
      <c r="AA29" s="173">
        <v>78</v>
      </c>
      <c r="AB29" s="173">
        <v>78</v>
      </c>
      <c r="AC29" s="174"/>
      <c r="AD29" s="173">
        <v>90</v>
      </c>
      <c r="AE29" s="173">
        <v>61</v>
      </c>
      <c r="AF29" s="173">
        <v>71</v>
      </c>
      <c r="AG29" s="173">
        <v>72</v>
      </c>
      <c r="AH29" s="173">
        <v>80</v>
      </c>
      <c r="AI29" s="173">
        <v>86</v>
      </c>
      <c r="AJ29" s="173">
        <v>72</v>
      </c>
      <c r="AK29" s="179">
        <v>70</v>
      </c>
    </row>
    <row r="30" spans="1:37" x14ac:dyDescent="0.3">
      <c r="A30" s="140" t="s">
        <v>92</v>
      </c>
      <c r="B30" s="173">
        <v>155</v>
      </c>
      <c r="C30" s="173">
        <v>127</v>
      </c>
      <c r="D30" s="173">
        <v>219</v>
      </c>
      <c r="E30" s="173">
        <v>126</v>
      </c>
      <c r="F30" s="173">
        <v>125</v>
      </c>
      <c r="G30" s="173">
        <v>126</v>
      </c>
      <c r="H30" s="173">
        <v>126</v>
      </c>
      <c r="I30" s="173">
        <v>139</v>
      </c>
      <c r="J30" s="173">
        <v>126</v>
      </c>
      <c r="K30" s="173">
        <v>146</v>
      </c>
      <c r="L30" s="173">
        <v>124</v>
      </c>
      <c r="M30" s="173">
        <v>124</v>
      </c>
      <c r="N30" s="173">
        <v>124</v>
      </c>
      <c r="O30" s="173">
        <v>83</v>
      </c>
      <c r="P30" s="173">
        <v>140</v>
      </c>
      <c r="Q30" s="173">
        <v>127</v>
      </c>
      <c r="R30" s="173">
        <v>83</v>
      </c>
      <c r="S30" s="173">
        <v>1</v>
      </c>
      <c r="T30" s="173">
        <v>342</v>
      </c>
      <c r="U30" s="173">
        <v>136</v>
      </c>
      <c r="V30" s="173">
        <v>140</v>
      </c>
      <c r="W30" s="173">
        <v>137</v>
      </c>
      <c r="X30" s="173">
        <v>211</v>
      </c>
      <c r="Y30" s="180">
        <v>81</v>
      </c>
      <c r="Z30" s="173">
        <v>165</v>
      </c>
      <c r="AA30" s="173">
        <v>134</v>
      </c>
      <c r="AB30" s="173">
        <v>134</v>
      </c>
      <c r="AC30" s="173">
        <v>90</v>
      </c>
      <c r="AD30" s="174"/>
      <c r="AE30" s="173">
        <v>139</v>
      </c>
      <c r="AF30" s="173">
        <v>139</v>
      </c>
      <c r="AG30" s="173">
        <v>139</v>
      </c>
      <c r="AH30" s="173">
        <v>129</v>
      </c>
      <c r="AI30" s="173">
        <v>81</v>
      </c>
      <c r="AJ30" s="173">
        <v>136</v>
      </c>
      <c r="AK30" s="179">
        <v>151</v>
      </c>
    </row>
    <row r="31" spans="1:37" x14ac:dyDescent="0.3">
      <c r="A31" s="140" t="s">
        <v>82</v>
      </c>
      <c r="B31" s="173">
        <v>42</v>
      </c>
      <c r="C31" s="173">
        <v>17</v>
      </c>
      <c r="D31" s="173">
        <v>105</v>
      </c>
      <c r="E31" s="173">
        <v>16</v>
      </c>
      <c r="F31" s="173">
        <v>15</v>
      </c>
      <c r="G31" s="173">
        <v>16</v>
      </c>
      <c r="H31" s="173">
        <v>16</v>
      </c>
      <c r="I31" s="173">
        <v>17</v>
      </c>
      <c r="J31" s="173">
        <v>16</v>
      </c>
      <c r="K31" s="173">
        <v>13</v>
      </c>
      <c r="L31" s="173">
        <v>25</v>
      </c>
      <c r="M31" s="173">
        <v>22</v>
      </c>
      <c r="N31" s="173">
        <v>22</v>
      </c>
      <c r="O31" s="173">
        <v>59</v>
      </c>
      <c r="P31" s="173">
        <v>2</v>
      </c>
      <c r="Q31" s="173">
        <v>17</v>
      </c>
      <c r="R31" s="173">
        <v>59</v>
      </c>
      <c r="S31" s="173">
        <v>139</v>
      </c>
      <c r="T31" s="173">
        <v>228</v>
      </c>
      <c r="U31" s="173">
        <v>5</v>
      </c>
      <c r="V31" s="173">
        <v>2</v>
      </c>
      <c r="W31" s="173">
        <v>16</v>
      </c>
      <c r="X31" s="173">
        <v>97</v>
      </c>
      <c r="Y31" s="173">
        <v>74</v>
      </c>
      <c r="Z31" s="173">
        <v>92</v>
      </c>
      <c r="AA31" s="173">
        <v>10</v>
      </c>
      <c r="AB31" s="173">
        <v>9</v>
      </c>
      <c r="AC31" s="173">
        <v>61</v>
      </c>
      <c r="AD31" s="173">
        <v>139</v>
      </c>
      <c r="AE31" s="174"/>
      <c r="AF31" s="173">
        <v>3</v>
      </c>
      <c r="AG31" s="173">
        <v>3</v>
      </c>
      <c r="AH31" s="173">
        <v>17</v>
      </c>
      <c r="AI31" s="173">
        <v>24</v>
      </c>
      <c r="AJ31" s="173">
        <v>17</v>
      </c>
      <c r="AK31" s="179">
        <v>31</v>
      </c>
    </row>
    <row r="32" spans="1:37" x14ac:dyDescent="0.3">
      <c r="A32" s="140" t="s">
        <v>83</v>
      </c>
      <c r="B32" s="173">
        <v>40</v>
      </c>
      <c r="C32" s="173">
        <v>14</v>
      </c>
      <c r="D32" s="173">
        <v>105</v>
      </c>
      <c r="E32" s="173">
        <v>13</v>
      </c>
      <c r="F32" s="173">
        <v>12</v>
      </c>
      <c r="G32" s="173">
        <v>13</v>
      </c>
      <c r="H32" s="173">
        <v>13</v>
      </c>
      <c r="I32" s="173">
        <v>16</v>
      </c>
      <c r="J32" s="173">
        <v>13</v>
      </c>
      <c r="K32" s="173">
        <v>11</v>
      </c>
      <c r="L32" s="173">
        <v>22</v>
      </c>
      <c r="M32" s="173">
        <v>22</v>
      </c>
      <c r="N32" s="173">
        <v>22</v>
      </c>
      <c r="O32" s="173">
        <v>59</v>
      </c>
      <c r="P32" s="173">
        <v>1</v>
      </c>
      <c r="Q32" s="173">
        <v>14</v>
      </c>
      <c r="R32" s="173">
        <v>59</v>
      </c>
      <c r="S32" s="173">
        <v>139</v>
      </c>
      <c r="T32" s="173">
        <v>228</v>
      </c>
      <c r="U32" s="173">
        <v>8</v>
      </c>
      <c r="V32" s="173">
        <v>1</v>
      </c>
      <c r="W32" s="173">
        <v>15</v>
      </c>
      <c r="X32" s="173">
        <v>97</v>
      </c>
      <c r="Y32" s="173">
        <v>61</v>
      </c>
      <c r="Z32" s="173">
        <v>92</v>
      </c>
      <c r="AA32" s="173">
        <v>7</v>
      </c>
      <c r="AB32" s="173">
        <v>6</v>
      </c>
      <c r="AC32" s="173">
        <v>71</v>
      </c>
      <c r="AD32" s="173">
        <v>139</v>
      </c>
      <c r="AE32" s="173">
        <v>3</v>
      </c>
      <c r="AF32" s="174"/>
      <c r="AG32" s="173">
        <v>0</v>
      </c>
      <c r="AH32" s="173">
        <v>14</v>
      </c>
      <c r="AI32" s="173">
        <v>21</v>
      </c>
      <c r="AJ32" s="173">
        <v>16</v>
      </c>
      <c r="AK32" s="179">
        <v>31</v>
      </c>
    </row>
    <row r="33" spans="1:37" x14ac:dyDescent="0.3">
      <c r="A33" s="140" t="s">
        <v>84</v>
      </c>
      <c r="B33" s="173">
        <v>40</v>
      </c>
      <c r="C33" s="173">
        <v>14</v>
      </c>
      <c r="D33" s="173">
        <v>105</v>
      </c>
      <c r="E33" s="173">
        <v>13</v>
      </c>
      <c r="F33" s="173">
        <v>12</v>
      </c>
      <c r="G33" s="173">
        <v>13</v>
      </c>
      <c r="H33" s="173">
        <v>13</v>
      </c>
      <c r="I33" s="173">
        <v>16</v>
      </c>
      <c r="J33" s="173">
        <v>13</v>
      </c>
      <c r="K33" s="173">
        <v>12</v>
      </c>
      <c r="L33" s="173">
        <v>22</v>
      </c>
      <c r="M33" s="173">
        <v>22</v>
      </c>
      <c r="N33" s="173">
        <v>22</v>
      </c>
      <c r="O33" s="173">
        <v>59</v>
      </c>
      <c r="P33" s="173">
        <v>1</v>
      </c>
      <c r="Q33" s="173">
        <v>14</v>
      </c>
      <c r="R33" s="173">
        <v>59</v>
      </c>
      <c r="S33" s="173">
        <v>139</v>
      </c>
      <c r="T33" s="173">
        <v>228</v>
      </c>
      <c r="U33" s="173">
        <v>8</v>
      </c>
      <c r="V33" s="173">
        <v>2</v>
      </c>
      <c r="W33" s="173">
        <v>16</v>
      </c>
      <c r="X33" s="173">
        <v>97</v>
      </c>
      <c r="Y33" s="173">
        <v>60</v>
      </c>
      <c r="Z33" s="173">
        <v>92</v>
      </c>
      <c r="AA33" s="173">
        <v>7</v>
      </c>
      <c r="AB33" s="173">
        <v>6</v>
      </c>
      <c r="AC33" s="173">
        <v>72</v>
      </c>
      <c r="AD33" s="173">
        <v>139</v>
      </c>
      <c r="AE33" s="173">
        <v>3</v>
      </c>
      <c r="AF33" s="173">
        <v>0</v>
      </c>
      <c r="AG33" s="174"/>
      <c r="AH33" s="173">
        <v>14</v>
      </c>
      <c r="AI33" s="173">
        <v>21</v>
      </c>
      <c r="AJ33" s="173">
        <v>16</v>
      </c>
      <c r="AK33" s="179">
        <v>31</v>
      </c>
    </row>
    <row r="34" spans="1:37" x14ac:dyDescent="0.3">
      <c r="A34" s="140" t="s">
        <v>149</v>
      </c>
      <c r="B34" s="173">
        <v>32</v>
      </c>
      <c r="C34" s="173">
        <v>2</v>
      </c>
      <c r="D34" s="173">
        <v>95</v>
      </c>
      <c r="E34" s="173">
        <v>1</v>
      </c>
      <c r="F34" s="173">
        <v>5</v>
      </c>
      <c r="G34" s="173">
        <v>1</v>
      </c>
      <c r="H34" s="173">
        <v>1</v>
      </c>
      <c r="I34" s="173">
        <v>12</v>
      </c>
      <c r="J34" s="173">
        <v>0</v>
      </c>
      <c r="K34" s="173">
        <v>18</v>
      </c>
      <c r="L34" s="173">
        <v>8</v>
      </c>
      <c r="M34" s="173">
        <v>8</v>
      </c>
      <c r="N34" s="173">
        <v>8</v>
      </c>
      <c r="O34" s="173">
        <v>51</v>
      </c>
      <c r="P34" s="173">
        <v>14</v>
      </c>
      <c r="Q34" s="173">
        <v>2</v>
      </c>
      <c r="R34" s="173">
        <v>49</v>
      </c>
      <c r="S34" s="173">
        <v>128</v>
      </c>
      <c r="T34" s="173">
        <v>218</v>
      </c>
      <c r="U34" s="173">
        <v>24</v>
      </c>
      <c r="V34" s="173">
        <v>14</v>
      </c>
      <c r="W34" s="173">
        <v>10</v>
      </c>
      <c r="X34" s="173">
        <v>87</v>
      </c>
      <c r="Y34" s="173">
        <v>49</v>
      </c>
      <c r="Z34" s="173">
        <v>81</v>
      </c>
      <c r="AA34" s="173">
        <v>9</v>
      </c>
      <c r="AB34" s="173">
        <v>8</v>
      </c>
      <c r="AC34" s="173">
        <v>80</v>
      </c>
      <c r="AD34" s="173">
        <v>129</v>
      </c>
      <c r="AE34" s="173">
        <v>17</v>
      </c>
      <c r="AF34" s="173">
        <v>14</v>
      </c>
      <c r="AG34" s="173">
        <v>14</v>
      </c>
      <c r="AH34" s="174"/>
      <c r="AI34" s="173">
        <v>8</v>
      </c>
      <c r="AJ34" s="173">
        <v>10</v>
      </c>
      <c r="AK34" s="173">
        <v>35</v>
      </c>
    </row>
    <row r="35" spans="1:37" x14ac:dyDescent="0.3">
      <c r="A35" s="140" t="s">
        <v>86</v>
      </c>
      <c r="B35" s="173">
        <v>36</v>
      </c>
      <c r="C35" s="173">
        <v>7</v>
      </c>
      <c r="D35" s="173">
        <v>90</v>
      </c>
      <c r="E35" s="173">
        <v>7</v>
      </c>
      <c r="F35" s="173">
        <v>9</v>
      </c>
      <c r="G35" s="173">
        <v>8</v>
      </c>
      <c r="H35" s="173">
        <v>7</v>
      </c>
      <c r="I35" s="173">
        <v>16</v>
      </c>
      <c r="J35" s="173">
        <v>9</v>
      </c>
      <c r="K35" s="173">
        <v>28</v>
      </c>
      <c r="L35" s="173">
        <v>1</v>
      </c>
      <c r="M35" s="173">
        <v>1</v>
      </c>
      <c r="N35" s="173">
        <v>1</v>
      </c>
      <c r="O35" s="173">
        <v>46</v>
      </c>
      <c r="P35" s="173">
        <v>22</v>
      </c>
      <c r="Q35" s="173">
        <v>7</v>
      </c>
      <c r="R35" s="173">
        <v>46</v>
      </c>
      <c r="S35" s="173">
        <v>81</v>
      </c>
      <c r="T35" s="173">
        <v>264</v>
      </c>
      <c r="U35" s="173">
        <v>29</v>
      </c>
      <c r="V35" s="173">
        <v>22</v>
      </c>
      <c r="W35" s="173">
        <v>15</v>
      </c>
      <c r="X35" s="173">
        <v>133</v>
      </c>
      <c r="Y35" s="173">
        <v>47</v>
      </c>
      <c r="Z35" s="173">
        <v>85</v>
      </c>
      <c r="AA35" s="173">
        <v>16</v>
      </c>
      <c r="AB35" s="173">
        <v>15</v>
      </c>
      <c r="AC35" s="173">
        <v>86</v>
      </c>
      <c r="AD35" s="173">
        <v>81</v>
      </c>
      <c r="AE35" s="173">
        <v>24</v>
      </c>
      <c r="AF35" s="173">
        <v>21</v>
      </c>
      <c r="AG35" s="173">
        <v>21</v>
      </c>
      <c r="AH35" s="173">
        <v>9</v>
      </c>
      <c r="AI35" s="174"/>
      <c r="AJ35" s="173">
        <v>16</v>
      </c>
      <c r="AK35" s="179">
        <v>78</v>
      </c>
    </row>
    <row r="36" spans="1:37" x14ac:dyDescent="0.3">
      <c r="A36" s="140" t="s">
        <v>60</v>
      </c>
      <c r="B36" s="173">
        <v>24</v>
      </c>
      <c r="C36" s="173">
        <v>12</v>
      </c>
      <c r="D36" s="173">
        <v>90</v>
      </c>
      <c r="E36" s="173">
        <v>12</v>
      </c>
      <c r="F36" s="173">
        <v>15</v>
      </c>
      <c r="G36" s="173">
        <v>9</v>
      </c>
      <c r="H36" s="173">
        <v>12</v>
      </c>
      <c r="I36" s="173">
        <v>1</v>
      </c>
      <c r="J36" s="173">
        <v>10</v>
      </c>
      <c r="K36" s="173">
        <v>27</v>
      </c>
      <c r="L36" s="173">
        <v>17</v>
      </c>
      <c r="M36" s="173">
        <v>16</v>
      </c>
      <c r="N36" s="173">
        <v>16</v>
      </c>
      <c r="O36" s="173">
        <v>57</v>
      </c>
      <c r="P36" s="173">
        <v>16</v>
      </c>
      <c r="Q36" s="173">
        <v>12</v>
      </c>
      <c r="R36" s="173">
        <v>57</v>
      </c>
      <c r="S36" s="173">
        <v>136</v>
      </c>
      <c r="T36" s="173">
        <v>213</v>
      </c>
      <c r="U36" s="173">
        <v>19</v>
      </c>
      <c r="V36" s="173">
        <v>16</v>
      </c>
      <c r="W36" s="173">
        <v>2</v>
      </c>
      <c r="X36" s="173">
        <v>80</v>
      </c>
      <c r="Y36" s="173">
        <v>58</v>
      </c>
      <c r="Z36" s="173">
        <v>76</v>
      </c>
      <c r="AA36" s="173">
        <v>17</v>
      </c>
      <c r="AB36" s="173">
        <v>16</v>
      </c>
      <c r="AC36" s="173">
        <v>72</v>
      </c>
      <c r="AD36" s="173">
        <v>136</v>
      </c>
      <c r="AE36" s="173">
        <v>17</v>
      </c>
      <c r="AF36" s="173">
        <v>16</v>
      </c>
      <c r="AG36" s="173">
        <v>16</v>
      </c>
      <c r="AH36" s="173">
        <v>10</v>
      </c>
      <c r="AI36" s="173">
        <v>16</v>
      </c>
      <c r="AJ36" s="174"/>
      <c r="AK36" s="179">
        <v>20</v>
      </c>
    </row>
    <row r="37" spans="1:37" ht="16.2" thickBot="1" x14ac:dyDescent="0.35">
      <c r="A37" s="140" t="s">
        <v>129</v>
      </c>
      <c r="B37" s="181">
        <v>31</v>
      </c>
      <c r="C37" s="181">
        <v>32</v>
      </c>
      <c r="D37" s="181">
        <v>111</v>
      </c>
      <c r="E37" s="181">
        <v>33</v>
      </c>
      <c r="F37" s="181">
        <v>32</v>
      </c>
      <c r="G37" s="181">
        <v>33</v>
      </c>
      <c r="H37" s="181">
        <v>33</v>
      </c>
      <c r="I37" s="181">
        <v>20</v>
      </c>
      <c r="J37" s="181">
        <v>33</v>
      </c>
      <c r="K37" s="181">
        <v>42</v>
      </c>
      <c r="L37" s="181">
        <v>37</v>
      </c>
      <c r="M37" s="181">
        <v>37</v>
      </c>
      <c r="N37" s="181">
        <v>37</v>
      </c>
      <c r="O37" s="181">
        <v>78</v>
      </c>
      <c r="P37" s="181">
        <v>31</v>
      </c>
      <c r="Q37" s="181">
        <v>32</v>
      </c>
      <c r="R37" s="181">
        <v>78</v>
      </c>
      <c r="S37" s="181">
        <v>151</v>
      </c>
      <c r="T37" s="181">
        <v>234</v>
      </c>
      <c r="U37" s="181">
        <v>23</v>
      </c>
      <c r="V37" s="181">
        <v>31</v>
      </c>
      <c r="W37" s="181">
        <v>24</v>
      </c>
      <c r="X37" s="181">
        <v>90</v>
      </c>
      <c r="Y37" s="181">
        <v>79</v>
      </c>
      <c r="Z37" s="181">
        <v>97</v>
      </c>
      <c r="AA37" s="181">
        <v>37</v>
      </c>
      <c r="AB37" s="181">
        <v>37</v>
      </c>
      <c r="AC37" s="181">
        <v>70</v>
      </c>
      <c r="AD37" s="181">
        <v>151</v>
      </c>
      <c r="AE37" s="181">
        <v>31</v>
      </c>
      <c r="AF37" s="181">
        <v>31</v>
      </c>
      <c r="AG37" s="181">
        <v>31</v>
      </c>
      <c r="AH37" s="181">
        <v>35</v>
      </c>
      <c r="AI37" s="181">
        <v>78</v>
      </c>
      <c r="AJ37" s="181">
        <v>20</v>
      </c>
      <c r="AK37" s="182"/>
    </row>
    <row r="43" spans="1:37" x14ac:dyDescent="0.3">
      <c r="A43" s="159"/>
      <c r="B43" s="159"/>
    </row>
    <row r="44" spans="1:37" x14ac:dyDescent="0.3">
      <c r="A44" s="158"/>
      <c r="B44" s="158"/>
    </row>
    <row r="45" spans="1:37" x14ac:dyDescent="0.3">
      <c r="A45" s="158"/>
      <c r="B45" s="158"/>
    </row>
    <row r="46" spans="1:37" x14ac:dyDescent="0.3">
      <c r="A46" s="158"/>
      <c r="B46" s="158"/>
    </row>
    <row r="47" spans="1:37" x14ac:dyDescent="0.3">
      <c r="A47" s="158"/>
      <c r="B47" s="158"/>
    </row>
    <row r="48" spans="1:37" x14ac:dyDescent="0.3">
      <c r="A48" s="158"/>
      <c r="B48" s="158"/>
    </row>
    <row r="49" spans="1:2" x14ac:dyDescent="0.3">
      <c r="A49" s="158"/>
      <c r="B49" s="158"/>
    </row>
  </sheetData>
  <sheetProtection password="D621" sheet="1" objects="1" scenarios="1" selectLockedCells="1" selectUnlockedCells="1"/>
  <phoneticPr fontId="29" type="noConversion"/>
  <pageMargins left="0.7" right="0.7" top="0.75" bottom="0.75" header="0.3" footer="0.3"/>
  <pageSetup scale="58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Travel Expense p.1</vt:lpstr>
      <vt:lpstr>Travel Expense p.2</vt:lpstr>
      <vt:lpstr>Travel Expense p.3</vt:lpstr>
      <vt:lpstr>Travel Expense p.4</vt:lpstr>
      <vt:lpstr>Travel Expense (Other) p.5</vt:lpstr>
      <vt:lpstr>Travel Expense (Other) p.6</vt:lpstr>
      <vt:lpstr>Travel Expense (Other) p.7</vt:lpstr>
      <vt:lpstr>Travel Mileage Chart</vt:lpstr>
      <vt:lpstr>Chart p.8</vt:lpstr>
      <vt:lpstr>OtherExpenses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smpsb</dc:creator>
  <cp:lastModifiedBy>Kellie Leblanc</cp:lastModifiedBy>
  <cp:lastPrinted>2014-08-29T18:25:24Z</cp:lastPrinted>
  <dcterms:created xsi:type="dcterms:W3CDTF">2010-11-10T22:37:56Z</dcterms:created>
  <dcterms:modified xsi:type="dcterms:W3CDTF">2018-04-11T20:56:16Z</dcterms:modified>
</cp:coreProperties>
</file>