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Summary Request for bus trips" sheetId="1" r:id="rId1"/>
    <sheet name="Employee Extra-Pay" sheetId="2" r:id="rId2"/>
  </sheets>
  <definedNames/>
  <calcPr fullCalcOnLoad="1"/>
</workbook>
</file>

<file path=xl/sharedStrings.xml><?xml version="1.0" encoding="utf-8"?>
<sst xmlns="http://schemas.openxmlformats.org/spreadsheetml/2006/main" count="84" uniqueCount="51">
  <si>
    <t>School</t>
  </si>
  <si>
    <t>PRINT DRIVER'S NAME</t>
  </si>
  <si>
    <t>GRADES/ PURPOSE</t>
  </si>
  <si>
    <t>DESTINATION</t>
  </si>
  <si>
    <t>NO. OF</t>
  </si>
  <si>
    <t>TIME FROM</t>
  </si>
  <si>
    <t>TIME TO</t>
  </si>
  <si>
    <t>HOURS</t>
  </si>
  <si>
    <t xml:space="preserve">DRIVER </t>
  </si>
  <si>
    <t>SMPSB</t>
  </si>
  <si>
    <t>$1/MILE</t>
  </si>
  <si>
    <t>PAGE _____  OF ______</t>
  </si>
  <si>
    <t>BASE PAY</t>
  </si>
  <si>
    <t>DRIVER</t>
  </si>
  <si>
    <t>RETIREMENT</t>
  </si>
  <si>
    <t>MEDICARE</t>
  </si>
  <si>
    <t>W COMP</t>
  </si>
  <si>
    <t>MEDICARE=</t>
  </si>
  <si>
    <t>W COMP=</t>
  </si>
  <si>
    <t>BASE/HR</t>
  </si>
  <si>
    <t>TOTAL</t>
  </si>
  <si>
    <t xml:space="preserve">DATE </t>
  </si>
  <si>
    <t>DO NOT COMMINGLE MONTHS ON FORMS</t>
  </si>
  <si>
    <t>FOR ACCOUNTING     USE ONLY:</t>
  </si>
  <si>
    <t>PAGE SUBTOTALS</t>
  </si>
  <si>
    <t>RETIREMENT =</t>
  </si>
  <si>
    <t>SUMMARY OF REQUESTS FOR EXTRA BUS TRIPS</t>
  </si>
  <si>
    <t>DRIVER'S SS#</t>
  </si>
  <si>
    <t>NOTE: SOCIAL SECURITY # (SS#) MUST BE COMPLETED</t>
  </si>
  <si>
    <t>PRINT NAME</t>
  </si>
  <si>
    <t>RETIRE</t>
  </si>
  <si>
    <t>M'CARE</t>
  </si>
  <si>
    <t>SOCIAL SECURITY #</t>
  </si>
  <si>
    <t>EMPLOYEE</t>
  </si>
  <si>
    <t>WAGE &amp; BENEFIT</t>
  </si>
  <si>
    <t>RETIRE= L orT</t>
  </si>
  <si>
    <t>PAGE TOTAL</t>
  </si>
  <si>
    <t>Principal Signature</t>
  </si>
  <si>
    <t>DATE</t>
  </si>
  <si>
    <t>PO #</t>
  </si>
  <si>
    <t>(P=PROFESSNL)</t>
  </si>
  <si>
    <t>(S=SUPPORT)</t>
  </si>
  <si>
    <t>LSE(bus driver's, custodians, maintenance)</t>
  </si>
  <si>
    <t>RET=</t>
  </si>
  <si>
    <t>TRSL (teachers, adies, secretaries,admin.,lunch)</t>
  </si>
  <si>
    <t>Revised 7/18/11</t>
  </si>
  <si>
    <t>SUMMARY REQUEST FOR  EMPLOYEE EXTRA PAY</t>
  </si>
  <si>
    <t>EX: any employee working after regular hours</t>
  </si>
  <si>
    <t xml:space="preserve">Description of Function: </t>
  </si>
  <si>
    <t xml:space="preserve">Account Number </t>
  </si>
  <si>
    <t>Revised 07/30/2018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</si>
</sst>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3" fontId="0" fillId="0" borderId="16" xfId="42" applyFont="1" applyBorder="1" applyAlignment="1">
      <alignment horizontal="left"/>
    </xf>
    <xf numFmtId="2" fontId="0" fillId="0" borderId="16" xfId="42" applyNumberFormat="1" applyFont="1" applyBorder="1" applyAlignment="1">
      <alignment horizontal="center"/>
    </xf>
    <xf numFmtId="2" fontId="0" fillId="0" borderId="17" xfId="42" applyNumberFormat="1" applyFont="1" applyBorder="1" applyAlignment="1">
      <alignment horizontal="center"/>
    </xf>
    <xf numFmtId="43" fontId="0" fillId="0" borderId="20" xfId="42" applyFont="1" applyBorder="1" applyAlignment="1">
      <alignment/>
    </xf>
    <xf numFmtId="43" fontId="0" fillId="0" borderId="21" xfId="42" applyFont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26" xfId="0" applyFont="1" applyBorder="1" applyAlignment="1">
      <alignment horizontal="center"/>
    </xf>
    <xf numFmtId="43" fontId="0" fillId="0" borderId="27" xfId="42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6" fontId="0" fillId="0" borderId="16" xfId="0" applyNumberForma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3" fontId="6" fillId="33" borderId="28" xfId="0" applyNumberFormat="1" applyFont="1" applyFill="1" applyBorder="1" applyAlignment="1">
      <alignment/>
    </xf>
    <xf numFmtId="43" fontId="6" fillId="33" borderId="29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left"/>
    </xf>
    <xf numFmtId="0" fontId="0" fillId="33" borderId="28" xfId="0" applyFill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2" fillId="34" borderId="28" xfId="0" applyFont="1" applyFill="1" applyBorder="1" applyAlignment="1">
      <alignment horizontal="left"/>
    </xf>
    <xf numFmtId="0" fontId="13" fillId="34" borderId="28" xfId="0" applyFont="1" applyFill="1" applyBorder="1" applyAlignment="1">
      <alignment/>
    </xf>
    <xf numFmtId="0" fontId="4" fillId="0" borderId="33" xfId="0" applyFont="1" applyBorder="1" applyAlignment="1">
      <alignment horizontal="center"/>
    </xf>
    <xf numFmtId="43" fontId="4" fillId="34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43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2" fontId="0" fillId="0" borderId="24" xfId="42" applyNumberFormat="1" applyBorder="1" applyAlignment="1">
      <alignment horizontal="center"/>
    </xf>
    <xf numFmtId="43" fontId="0" fillId="33" borderId="24" xfId="42" applyFill="1" applyBorder="1" applyAlignment="1">
      <alignment horizontal="left"/>
    </xf>
    <xf numFmtId="43" fontId="0" fillId="33" borderId="34" xfId="42" applyFill="1" applyBorder="1" applyAlignment="1">
      <alignment horizontal="left"/>
    </xf>
    <xf numFmtId="43" fontId="0" fillId="33" borderId="35" xfId="42" applyFill="1" applyBorder="1" applyAlignment="1">
      <alignment horizontal="left"/>
    </xf>
    <xf numFmtId="49" fontId="0" fillId="0" borderId="1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5" borderId="36" xfId="0" applyFont="1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10" xfId="0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39" xfId="0" applyFont="1" applyFill="1" applyBorder="1" applyAlignment="1">
      <alignment horizontal="left"/>
    </xf>
    <xf numFmtId="0" fontId="3" fillId="33" borderId="37" xfId="0" applyFont="1" applyFill="1" applyBorder="1" applyAlignment="1">
      <alignment/>
    </xf>
    <xf numFmtId="44" fontId="3" fillId="33" borderId="40" xfId="44" applyFont="1" applyFill="1" applyBorder="1" applyAlignment="1">
      <alignment/>
    </xf>
    <xf numFmtId="10" fontId="3" fillId="33" borderId="10" xfId="0" applyNumberFormat="1" applyFont="1" applyFill="1" applyBorder="1" applyAlignment="1">
      <alignment horizontal="left"/>
    </xf>
    <xf numFmtId="10" fontId="3" fillId="33" borderId="41" xfId="0" applyNumberFormat="1" applyFont="1" applyFill="1" applyBorder="1" applyAlignment="1">
      <alignment horizontal="left"/>
    </xf>
    <xf numFmtId="0" fontId="3" fillId="33" borderId="42" xfId="0" applyFont="1" applyFill="1" applyBorder="1" applyAlignment="1">
      <alignment horizontal="left"/>
    </xf>
    <xf numFmtId="0" fontId="9" fillId="35" borderId="37" xfId="0" applyFont="1" applyFill="1" applyBorder="1" applyAlignment="1">
      <alignment/>
    </xf>
    <xf numFmtId="0" fontId="3" fillId="33" borderId="43" xfId="0" applyFont="1" applyFill="1" applyBorder="1" applyAlignment="1">
      <alignment horizontal="right"/>
    </xf>
    <xf numFmtId="0" fontId="3" fillId="33" borderId="44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6" borderId="43" xfId="0" applyFont="1" applyFill="1" applyBorder="1" applyAlignment="1">
      <alignment horizontal="right"/>
    </xf>
    <xf numFmtId="44" fontId="3" fillId="36" borderId="40" xfId="44" applyFont="1" applyFill="1" applyBorder="1" applyAlignment="1">
      <alignment/>
    </xf>
    <xf numFmtId="0" fontId="3" fillId="36" borderId="39" xfId="0" applyFont="1" applyFill="1" applyBorder="1" applyAlignment="1">
      <alignment/>
    </xf>
    <xf numFmtId="0" fontId="3" fillId="36" borderId="44" xfId="0" applyFont="1" applyFill="1" applyBorder="1" applyAlignment="1">
      <alignment horizontal="right"/>
    </xf>
    <xf numFmtId="10" fontId="3" fillId="36" borderId="10" xfId="0" applyNumberFormat="1" applyFont="1" applyFill="1" applyBorder="1" applyAlignment="1">
      <alignment horizontal="left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/>
    </xf>
    <xf numFmtId="10" fontId="3" fillId="36" borderId="41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5" fillId="0" borderId="0" xfId="0" applyFont="1" applyAlignment="1">
      <alignment/>
    </xf>
    <xf numFmtId="1" fontId="0" fillId="0" borderId="24" xfId="42" applyNumberFormat="1" applyFont="1" applyBorder="1" applyAlignment="1">
      <alignment horizontal="center"/>
    </xf>
    <xf numFmtId="49" fontId="0" fillId="0" borderId="24" xfId="42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23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35" borderId="41" xfId="0" applyFont="1" applyFill="1" applyBorder="1" applyAlignment="1">
      <alignment/>
    </xf>
    <xf numFmtId="0" fontId="0" fillId="37" borderId="45" xfId="0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0" fontId="0" fillId="37" borderId="47" xfId="0" applyFill="1" applyBorder="1" applyAlignment="1">
      <alignment horizontal="center"/>
    </xf>
    <xf numFmtId="0" fontId="6" fillId="35" borderId="39" xfId="0" applyFont="1" applyFill="1" applyBorder="1" applyAlignment="1">
      <alignment horizontal="center" vertical="center" textRotation="90" wrapText="1"/>
    </xf>
    <xf numFmtId="0" fontId="6" fillId="35" borderId="48" xfId="0" applyFont="1" applyFill="1" applyBorder="1" applyAlignment="1">
      <alignment horizontal="center" vertical="center" textRotation="90" wrapText="1"/>
    </xf>
    <xf numFmtId="0" fontId="6" fillId="35" borderId="44" xfId="0" applyFont="1" applyFill="1" applyBorder="1" applyAlignment="1">
      <alignment horizontal="center" vertical="center" textRotation="90" wrapText="1"/>
    </xf>
    <xf numFmtId="0" fontId="3" fillId="36" borderId="36" xfId="0" applyFont="1" applyFill="1" applyBorder="1" applyAlignment="1">
      <alignment horizontal="center"/>
    </xf>
    <xf numFmtId="0" fontId="3" fillId="36" borderId="37" xfId="0" applyFont="1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0" borderId="49" xfId="0" applyNumberFormat="1" applyFill="1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2" fontId="0" fillId="0" borderId="45" xfId="42" applyNumberFormat="1" applyFill="1" applyBorder="1" applyAlignment="1">
      <alignment horizontal="center"/>
    </xf>
    <xf numFmtId="2" fontId="0" fillId="0" borderId="46" xfId="42" applyNumberFormat="1" applyFill="1" applyBorder="1" applyAlignment="1">
      <alignment horizontal="center"/>
    </xf>
    <xf numFmtId="2" fontId="0" fillId="0" borderId="47" xfId="42" applyNumberFormat="1" applyFill="1" applyBorder="1" applyAlignment="1">
      <alignment horizontal="center"/>
    </xf>
    <xf numFmtId="2" fontId="12" fillId="0" borderId="27" xfId="42" applyNumberFormat="1" applyFont="1" applyBorder="1" applyAlignment="1">
      <alignment horizontal="center"/>
    </xf>
    <xf numFmtId="2" fontId="12" fillId="0" borderId="51" xfId="42" applyNumberFormat="1" applyFont="1" applyBorder="1" applyAlignment="1">
      <alignment horizontal="center"/>
    </xf>
    <xf numFmtId="2" fontId="12" fillId="0" borderId="52" xfId="42" applyNumberFormat="1" applyFont="1" applyBorder="1" applyAlignment="1">
      <alignment horizontal="center"/>
    </xf>
    <xf numFmtId="43" fontId="0" fillId="0" borderId="27" xfId="42" applyFill="1" applyBorder="1" applyAlignment="1">
      <alignment horizontal="center"/>
    </xf>
    <xf numFmtId="43" fontId="0" fillId="0" borderId="51" xfId="42" applyFill="1" applyBorder="1" applyAlignment="1">
      <alignment horizontal="center"/>
    </xf>
    <xf numFmtId="43" fontId="0" fillId="0" borderId="53" xfId="42" applyFill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43" fontId="0" fillId="0" borderId="27" xfId="42" applyFont="1" applyFill="1" applyBorder="1" applyAlignment="1">
      <alignment horizontal="center"/>
    </xf>
    <xf numFmtId="2" fontId="0" fillId="0" borderId="45" xfId="42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8.57421875" style="0" customWidth="1"/>
    <col min="2" max="2" width="21.140625" style="0" customWidth="1"/>
    <col min="3" max="3" width="18.57421875" style="0" customWidth="1"/>
    <col min="4" max="4" width="22.7109375" style="0" customWidth="1"/>
    <col min="5" max="5" width="7.7109375" style="0" customWidth="1"/>
    <col min="6" max="6" width="10.140625" style="0" customWidth="1"/>
    <col min="7" max="7" width="12.57421875" style="0" customWidth="1"/>
    <col min="11" max="11" width="11.57421875" style="0" customWidth="1"/>
  </cols>
  <sheetData>
    <row r="1" spans="1:11" ht="21" thickBot="1">
      <c r="A1" s="33" t="s">
        <v>26</v>
      </c>
      <c r="B1" s="30"/>
      <c r="C1" s="30"/>
      <c r="D1" s="30"/>
      <c r="E1" s="30"/>
      <c r="F1" s="60" t="s">
        <v>39</v>
      </c>
      <c r="G1" s="66"/>
      <c r="H1" s="8" t="s">
        <v>0</v>
      </c>
      <c r="I1" s="112"/>
      <c r="J1" s="112"/>
      <c r="K1" s="112"/>
    </row>
    <row r="2" spans="2:11" ht="16.5" thickBot="1">
      <c r="B2" s="27" t="s">
        <v>28</v>
      </c>
      <c r="E2" s="9"/>
      <c r="F2" s="9"/>
      <c r="G2" s="9"/>
      <c r="H2" s="8" t="s">
        <v>37</v>
      </c>
      <c r="I2" s="1"/>
      <c r="J2" s="1"/>
      <c r="K2" s="1"/>
    </row>
    <row r="3" spans="5:11" ht="13.5" thickBot="1">
      <c r="E3" s="111"/>
      <c r="F3" s="111"/>
      <c r="G3" s="111"/>
      <c r="H3" s="111"/>
      <c r="I3" s="111"/>
      <c r="J3" s="111"/>
      <c r="K3" s="111"/>
    </row>
    <row r="4" spans="1:11" ht="12.75">
      <c r="A4" s="4" t="s">
        <v>21</v>
      </c>
      <c r="B4" s="5" t="s">
        <v>1</v>
      </c>
      <c r="C4" s="5" t="s">
        <v>2</v>
      </c>
      <c r="D4" s="5" t="s">
        <v>5</v>
      </c>
      <c r="E4" s="5" t="s">
        <v>4</v>
      </c>
      <c r="F4" s="41" t="s">
        <v>8</v>
      </c>
      <c r="G4" s="42" t="s">
        <v>13</v>
      </c>
      <c r="H4" s="42" t="s">
        <v>13</v>
      </c>
      <c r="I4" s="42" t="s">
        <v>13</v>
      </c>
      <c r="J4" s="42" t="s">
        <v>13</v>
      </c>
      <c r="K4" s="6" t="s">
        <v>9</v>
      </c>
    </row>
    <row r="5" spans="1:11" ht="12.75">
      <c r="A5" s="21"/>
      <c r="B5" s="3" t="s">
        <v>27</v>
      </c>
      <c r="C5" s="3" t="s">
        <v>3</v>
      </c>
      <c r="D5" s="3" t="s">
        <v>6</v>
      </c>
      <c r="E5" s="3" t="s">
        <v>7</v>
      </c>
      <c r="F5" s="43" t="s">
        <v>12</v>
      </c>
      <c r="G5" s="44" t="s">
        <v>14</v>
      </c>
      <c r="H5" s="44" t="s">
        <v>15</v>
      </c>
      <c r="I5" s="44" t="s">
        <v>16</v>
      </c>
      <c r="J5" s="44" t="s">
        <v>20</v>
      </c>
      <c r="K5" s="7" t="s">
        <v>10</v>
      </c>
    </row>
    <row r="6" spans="1:11" ht="21" customHeight="1">
      <c r="A6" s="115"/>
      <c r="B6" s="10"/>
      <c r="C6" s="10"/>
      <c r="D6" s="32"/>
      <c r="E6" s="17"/>
      <c r="F6" s="16">
        <f>ROUND(+E6*D$33,2)</f>
        <v>0</v>
      </c>
      <c r="G6" s="29">
        <f>ROUND(+F6*F$33,2)</f>
        <v>0</v>
      </c>
      <c r="H6" s="29">
        <f>ROUND(+F6*H$33,2)</f>
        <v>0</v>
      </c>
      <c r="I6" s="29">
        <f>ROUND(+F6*J$33,2)</f>
        <v>0</v>
      </c>
      <c r="J6" s="29">
        <f>+I6+H6+G6+F6</f>
        <v>0</v>
      </c>
      <c r="K6" s="19"/>
    </row>
    <row r="7" spans="1:11" ht="21" customHeight="1" thickBot="1">
      <c r="A7" s="110"/>
      <c r="B7" s="65"/>
      <c r="C7" s="12"/>
      <c r="D7" s="101"/>
      <c r="E7" s="102"/>
      <c r="F7" s="102"/>
      <c r="G7" s="102"/>
      <c r="H7" s="102"/>
      <c r="I7" s="102"/>
      <c r="J7" s="102"/>
      <c r="K7" s="103"/>
    </row>
    <row r="8" spans="1:11" ht="21" customHeight="1">
      <c r="A8" s="109"/>
      <c r="B8" s="11"/>
      <c r="C8" s="11"/>
      <c r="D8" s="15"/>
      <c r="E8" s="18"/>
      <c r="F8" s="16">
        <f>ROUND(+E8*D$33,2)</f>
        <v>0</v>
      </c>
      <c r="G8" s="29">
        <f>ROUND(+F8*F$33,2)</f>
        <v>0</v>
      </c>
      <c r="H8" s="29">
        <f>ROUND(+F8*H$33,2)</f>
        <v>0</v>
      </c>
      <c r="I8" s="29">
        <f>ROUND(+F8*J$33,2)</f>
        <v>0</v>
      </c>
      <c r="J8" s="29">
        <f>+I8+H8+G8+F8</f>
        <v>0</v>
      </c>
      <c r="K8" s="20"/>
    </row>
    <row r="9" spans="1:11" ht="21" customHeight="1" thickBot="1">
      <c r="A9" s="110"/>
      <c r="B9" s="65"/>
      <c r="C9" s="12"/>
      <c r="D9" s="101"/>
      <c r="E9" s="102"/>
      <c r="F9" s="102"/>
      <c r="G9" s="102"/>
      <c r="H9" s="102"/>
      <c r="I9" s="102"/>
      <c r="J9" s="102"/>
      <c r="K9" s="103"/>
    </row>
    <row r="10" spans="1:11" ht="21" customHeight="1">
      <c r="A10" s="109"/>
      <c r="B10" s="10"/>
      <c r="C10" s="10"/>
      <c r="D10" s="14"/>
      <c r="E10" s="17"/>
      <c r="F10" s="16">
        <f>ROUND(+E10*D$33,2)</f>
        <v>0</v>
      </c>
      <c r="G10" s="29">
        <f>ROUND(+F10*F$33,2)</f>
        <v>0</v>
      </c>
      <c r="H10" s="29">
        <f>ROUND(+F10*H$33,2)</f>
        <v>0</v>
      </c>
      <c r="I10" s="29">
        <f>ROUND(+F10*J$33,2)</f>
        <v>0</v>
      </c>
      <c r="J10" s="29">
        <f>+I10+H10+G10+F10</f>
        <v>0</v>
      </c>
      <c r="K10" s="19"/>
    </row>
    <row r="11" spans="1:11" ht="21" customHeight="1" thickBot="1">
      <c r="A11" s="110"/>
      <c r="B11" s="65"/>
      <c r="C11" s="12"/>
      <c r="D11" s="101"/>
      <c r="E11" s="102"/>
      <c r="F11" s="102"/>
      <c r="G11" s="102"/>
      <c r="H11" s="102"/>
      <c r="I11" s="102"/>
      <c r="J11" s="102"/>
      <c r="K11" s="103"/>
    </row>
    <row r="12" spans="1:11" ht="21" customHeight="1">
      <c r="A12" s="109"/>
      <c r="B12" s="10"/>
      <c r="C12" s="10"/>
      <c r="D12" s="14"/>
      <c r="E12" s="17"/>
      <c r="F12" s="16">
        <f>ROUND(+E12*D$33,2)</f>
        <v>0</v>
      </c>
      <c r="G12" s="29">
        <f>ROUND(+F12*F$33,2)</f>
        <v>0</v>
      </c>
      <c r="H12" s="29">
        <f>ROUND(+F12*H$33,2)</f>
        <v>0</v>
      </c>
      <c r="I12" s="29">
        <f>ROUND(+F12*J$33,2)</f>
        <v>0</v>
      </c>
      <c r="J12" s="29">
        <f>+I12+H12+G12+F12</f>
        <v>0</v>
      </c>
      <c r="K12" s="19"/>
    </row>
    <row r="13" spans="1:11" ht="21" customHeight="1" thickBot="1">
      <c r="A13" s="110"/>
      <c r="B13" s="65"/>
      <c r="C13" s="12"/>
      <c r="D13" s="101"/>
      <c r="E13" s="102"/>
      <c r="F13" s="102"/>
      <c r="G13" s="102"/>
      <c r="H13" s="102"/>
      <c r="I13" s="102"/>
      <c r="J13" s="102"/>
      <c r="K13" s="103"/>
    </row>
    <row r="14" spans="1:11" ht="21" customHeight="1">
      <c r="A14" s="109"/>
      <c r="B14" s="10"/>
      <c r="C14" s="10"/>
      <c r="D14" s="14"/>
      <c r="E14" s="17"/>
      <c r="F14" s="16">
        <f>ROUND(+E14*D$33,2)</f>
        <v>0</v>
      </c>
      <c r="G14" s="29">
        <f>ROUND(+F14*F$33,2)</f>
        <v>0</v>
      </c>
      <c r="H14" s="29">
        <f>ROUND(+F14*H$33,2)</f>
        <v>0</v>
      </c>
      <c r="I14" s="29">
        <f>ROUND(+F14*J$33,2)</f>
        <v>0</v>
      </c>
      <c r="J14" s="29">
        <f>+I14+H14+G14+F14</f>
        <v>0</v>
      </c>
      <c r="K14" s="19"/>
    </row>
    <row r="15" spans="1:11" ht="21" customHeight="1" thickBot="1">
      <c r="A15" s="110"/>
      <c r="B15" s="65"/>
      <c r="C15" s="12"/>
      <c r="D15" s="101"/>
      <c r="E15" s="102"/>
      <c r="F15" s="102"/>
      <c r="G15" s="102"/>
      <c r="H15" s="102"/>
      <c r="I15" s="102"/>
      <c r="J15" s="102"/>
      <c r="K15" s="103"/>
    </row>
    <row r="16" spans="1:11" ht="21" customHeight="1">
      <c r="A16" s="109"/>
      <c r="B16" s="11"/>
      <c r="C16" s="11"/>
      <c r="D16" s="15"/>
      <c r="E16" s="18"/>
      <c r="F16" s="16">
        <f>ROUND(+E16*D$33,2)</f>
        <v>0</v>
      </c>
      <c r="G16" s="29">
        <f>ROUND(+F16*F$33,2)</f>
        <v>0</v>
      </c>
      <c r="H16" s="29">
        <f>ROUND(+F16*H$33,2)</f>
        <v>0</v>
      </c>
      <c r="I16" s="29">
        <f>ROUND(+F16*J$33,2)</f>
        <v>0</v>
      </c>
      <c r="J16" s="29">
        <f>+I16+H16+G16+F16</f>
        <v>0</v>
      </c>
      <c r="K16" s="20"/>
    </row>
    <row r="17" spans="1:11" ht="21" customHeight="1" thickBot="1">
      <c r="A17" s="110"/>
      <c r="B17" s="65"/>
      <c r="C17" s="12"/>
      <c r="D17" s="101"/>
      <c r="E17" s="102"/>
      <c r="F17" s="102"/>
      <c r="G17" s="102"/>
      <c r="H17" s="102"/>
      <c r="I17" s="102"/>
      <c r="J17" s="102"/>
      <c r="K17" s="103"/>
    </row>
    <row r="18" spans="1:11" ht="21" customHeight="1">
      <c r="A18" s="109"/>
      <c r="B18" s="11"/>
      <c r="C18" s="11"/>
      <c r="D18" s="15"/>
      <c r="E18" s="18"/>
      <c r="F18" s="16">
        <f>ROUND(+E18*D$33,2)</f>
        <v>0</v>
      </c>
      <c r="G18" s="29">
        <f>ROUND(+F18*F$33,2)</f>
        <v>0</v>
      </c>
      <c r="H18" s="29">
        <f>ROUND(+F18*H$33,2)</f>
        <v>0</v>
      </c>
      <c r="I18" s="29">
        <f>ROUND(+F18*J$33,2)</f>
        <v>0</v>
      </c>
      <c r="J18" s="29">
        <f>+I18+H18+G18+F18</f>
        <v>0</v>
      </c>
      <c r="K18" s="20"/>
    </row>
    <row r="19" spans="1:11" ht="21" customHeight="1" thickBot="1">
      <c r="A19" s="110"/>
      <c r="B19" s="65"/>
      <c r="C19" s="12"/>
      <c r="D19" s="101"/>
      <c r="E19" s="102"/>
      <c r="F19" s="102"/>
      <c r="G19" s="102"/>
      <c r="H19" s="102"/>
      <c r="I19" s="102"/>
      <c r="J19" s="102"/>
      <c r="K19" s="103"/>
    </row>
    <row r="20" spans="1:11" ht="21" customHeight="1">
      <c r="A20" s="113"/>
      <c r="B20" s="23"/>
      <c r="C20" s="24"/>
      <c r="D20" s="25"/>
      <c r="E20" s="25"/>
      <c r="F20" s="16">
        <f>ROUND(+E20*D$33,2)</f>
        <v>0</v>
      </c>
      <c r="G20" s="29">
        <f>ROUND(+F20*F$33,2)</f>
        <v>0</v>
      </c>
      <c r="H20" s="29">
        <f>ROUND(+F20*H$33,2)</f>
        <v>0</v>
      </c>
      <c r="I20" s="29">
        <f>ROUND(+F20*J$33,2)</f>
        <v>0</v>
      </c>
      <c r="J20" s="29">
        <f>+I20+H20+G20+F20</f>
        <v>0</v>
      </c>
      <c r="K20" s="26"/>
    </row>
    <row r="21" spans="1:11" ht="21" customHeight="1" thickBot="1">
      <c r="A21" s="114"/>
      <c r="B21" s="65"/>
      <c r="C21" s="22"/>
      <c r="D21" s="101"/>
      <c r="E21" s="102"/>
      <c r="F21" s="102"/>
      <c r="G21" s="102"/>
      <c r="H21" s="102"/>
      <c r="I21" s="102"/>
      <c r="J21" s="102"/>
      <c r="K21" s="103"/>
    </row>
    <row r="22" spans="1:11" ht="21" customHeight="1">
      <c r="A22" s="109"/>
      <c r="B22" s="11"/>
      <c r="C22" s="11"/>
      <c r="D22" s="15"/>
      <c r="E22" s="18"/>
      <c r="F22" s="16">
        <f>ROUND(+E22*D$33,2)</f>
        <v>0</v>
      </c>
      <c r="G22" s="29">
        <f>ROUND(+F22*F$33,2)</f>
        <v>0</v>
      </c>
      <c r="H22" s="29">
        <f>ROUND(+F22*H$33,2)</f>
        <v>0</v>
      </c>
      <c r="I22" s="29">
        <f>ROUND(+F22*J$33,2)</f>
        <v>0</v>
      </c>
      <c r="J22" s="29">
        <f>+I22+H22+G22+F22</f>
        <v>0</v>
      </c>
      <c r="K22" s="20"/>
    </row>
    <row r="23" spans="1:11" ht="21" customHeight="1" thickBot="1">
      <c r="A23" s="110"/>
      <c r="B23" s="65"/>
      <c r="C23" s="12"/>
      <c r="D23" s="101"/>
      <c r="E23" s="102"/>
      <c r="F23" s="102"/>
      <c r="G23" s="102"/>
      <c r="H23" s="102"/>
      <c r="I23" s="102"/>
      <c r="J23" s="102"/>
      <c r="K23" s="103"/>
    </row>
    <row r="24" spans="1:11" ht="21" customHeight="1">
      <c r="A24" s="109"/>
      <c r="B24" s="11"/>
      <c r="C24" s="11"/>
      <c r="D24" s="15"/>
      <c r="E24" s="18"/>
      <c r="F24" s="16">
        <f>ROUND(+E24*D$33,2)</f>
        <v>0</v>
      </c>
      <c r="G24" s="29">
        <f>ROUND(+F24*F$33,2)</f>
        <v>0</v>
      </c>
      <c r="H24" s="29">
        <f>ROUND(+F24*H$33,2)</f>
        <v>0</v>
      </c>
      <c r="I24" s="29">
        <f>ROUND(+F24*J$33,2)</f>
        <v>0</v>
      </c>
      <c r="J24" s="29">
        <f>+I24+H24+G24+F24</f>
        <v>0</v>
      </c>
      <c r="K24" s="20"/>
    </row>
    <row r="25" spans="1:11" ht="21" customHeight="1" thickBot="1">
      <c r="A25" s="110"/>
      <c r="B25" s="65"/>
      <c r="C25" s="13"/>
      <c r="D25" s="101"/>
      <c r="E25" s="102"/>
      <c r="F25" s="102"/>
      <c r="G25" s="102"/>
      <c r="H25" s="102"/>
      <c r="I25" s="102"/>
      <c r="J25" s="102"/>
      <c r="K25" s="103"/>
    </row>
    <row r="26" spans="1:11" ht="16.5" thickBot="1">
      <c r="A26" s="104" t="s">
        <v>23</v>
      </c>
      <c r="B26" s="67"/>
      <c r="C26" s="68"/>
      <c r="D26" s="45" t="s">
        <v>24</v>
      </c>
      <c r="E26" s="46"/>
      <c r="F26" s="38">
        <f aca="true" t="shared" si="0" ref="F26:K26">+F24+F22+F20+F18+F16+F14+F12+F10+F8+F6</f>
        <v>0</v>
      </c>
      <c r="G26" s="38">
        <f t="shared" si="0"/>
        <v>0</v>
      </c>
      <c r="H26" s="38">
        <f t="shared" si="0"/>
        <v>0</v>
      </c>
      <c r="I26" s="38">
        <f t="shared" si="0"/>
        <v>0</v>
      </c>
      <c r="J26" s="38">
        <f t="shared" si="0"/>
        <v>0</v>
      </c>
      <c r="K26" s="39">
        <f t="shared" si="0"/>
        <v>0</v>
      </c>
    </row>
    <row r="27" spans="1:11" ht="12.75">
      <c r="A27" s="105"/>
      <c r="B27" s="69"/>
      <c r="C27" s="70"/>
      <c r="D27" s="9"/>
      <c r="E27" s="9"/>
      <c r="F27" s="9"/>
      <c r="G27" s="9"/>
      <c r="H27" s="9"/>
      <c r="I27" s="9"/>
      <c r="J27" s="9"/>
      <c r="K27" s="9"/>
    </row>
    <row r="28" spans="1:11" ht="13.5" thickBot="1">
      <c r="A28" s="105"/>
      <c r="B28" s="69"/>
      <c r="C28" s="70"/>
      <c r="D28" s="9"/>
      <c r="E28" s="9"/>
      <c r="F28" s="9"/>
      <c r="G28" s="9"/>
      <c r="H28" s="9"/>
      <c r="I28" s="9"/>
      <c r="J28" s="58" t="s">
        <v>36</v>
      </c>
      <c r="K28" s="59">
        <f>J26+K26</f>
        <v>0</v>
      </c>
    </row>
    <row r="29" spans="1:11" ht="12.75">
      <c r="A29" s="105"/>
      <c r="B29" s="69"/>
      <c r="C29" s="70"/>
      <c r="E29" s="57" t="s">
        <v>22</v>
      </c>
      <c r="F29" s="9"/>
      <c r="G29" s="9"/>
      <c r="H29" s="9"/>
      <c r="I29" s="9"/>
      <c r="J29" s="9"/>
      <c r="K29" s="9"/>
    </row>
    <row r="30" spans="1:11" ht="12.75">
      <c r="A30" s="105"/>
      <c r="B30" s="69"/>
      <c r="C30" s="70"/>
      <c r="D30" s="9"/>
      <c r="E30" s="9"/>
      <c r="F30" s="9"/>
      <c r="G30" s="9"/>
      <c r="I30" s="9" t="s">
        <v>11</v>
      </c>
      <c r="J30" s="9"/>
      <c r="K30" s="9"/>
    </row>
    <row r="31" spans="1:11" ht="13.5" thickBot="1">
      <c r="A31" s="105"/>
      <c r="B31" s="69"/>
      <c r="C31" s="70"/>
      <c r="D31" s="9"/>
      <c r="E31" s="9"/>
      <c r="F31" s="9"/>
      <c r="G31" s="9"/>
      <c r="H31" s="9"/>
      <c r="I31" s="9"/>
      <c r="J31" s="9"/>
      <c r="K31" s="9"/>
    </row>
    <row r="32" spans="1:11" ht="12.75">
      <c r="A32" s="105"/>
      <c r="B32" s="69"/>
      <c r="C32" s="69"/>
      <c r="D32" s="84" t="s">
        <v>19</v>
      </c>
      <c r="E32" s="86"/>
      <c r="F32" s="107"/>
      <c r="G32" s="107"/>
      <c r="H32" s="107"/>
      <c r="I32" s="107"/>
      <c r="J32" s="108"/>
      <c r="K32" s="35"/>
    </row>
    <row r="33" spans="1:11" ht="13.5" thickBot="1">
      <c r="A33" s="106"/>
      <c r="B33" s="71"/>
      <c r="C33" s="71"/>
      <c r="D33" s="85">
        <v>10</v>
      </c>
      <c r="E33" s="87" t="s">
        <v>43</v>
      </c>
      <c r="F33" s="88">
        <v>0.286</v>
      </c>
      <c r="G33" s="89" t="s">
        <v>17</v>
      </c>
      <c r="H33" s="88">
        <v>0.0145</v>
      </c>
      <c r="I33" s="90" t="s">
        <v>18</v>
      </c>
      <c r="J33" s="91">
        <v>0.025</v>
      </c>
      <c r="K33" s="92" t="s">
        <v>45</v>
      </c>
    </row>
    <row r="34" spans="4:10" ht="12.75">
      <c r="D34" s="83"/>
      <c r="E34" s="83"/>
      <c r="F34" s="83"/>
      <c r="G34" s="83"/>
      <c r="H34" s="83"/>
      <c r="I34" s="83"/>
      <c r="J34" s="83"/>
    </row>
  </sheetData>
  <sheetProtection/>
  <mergeCells count="24">
    <mergeCell ref="I1:K1"/>
    <mergeCell ref="D21:K21"/>
    <mergeCell ref="A14:A15"/>
    <mergeCell ref="A16:A17"/>
    <mergeCell ref="A18:A19"/>
    <mergeCell ref="A20:A21"/>
    <mergeCell ref="A6:A7"/>
    <mergeCell ref="A8:A9"/>
    <mergeCell ref="A10:A11"/>
    <mergeCell ref="A12:A13"/>
    <mergeCell ref="E3:K3"/>
    <mergeCell ref="D7:K7"/>
    <mergeCell ref="D9:K9"/>
    <mergeCell ref="D11:K11"/>
    <mergeCell ref="D13:K13"/>
    <mergeCell ref="D15:K15"/>
    <mergeCell ref="D17:K17"/>
    <mergeCell ref="D19:K19"/>
    <mergeCell ref="D23:K23"/>
    <mergeCell ref="D25:K25"/>
    <mergeCell ref="A26:A33"/>
    <mergeCell ref="F32:J32"/>
    <mergeCell ref="A22:A23"/>
    <mergeCell ref="A24:A25"/>
  </mergeCells>
  <printOptions horizontalCentered="1"/>
  <pageMargins left="0.2" right="0.22" top="0.2" bottom="0.27" header="0.17" footer="0.18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8.8515625" style="0" customWidth="1"/>
    <col min="2" max="2" width="36.140625" style="0" customWidth="1"/>
    <col min="3" max="3" width="8.140625" style="0" customWidth="1"/>
    <col min="4" max="4" width="12.140625" style="0" customWidth="1"/>
    <col min="5" max="5" width="12.8515625" style="0" customWidth="1"/>
    <col min="6" max="6" width="10.7109375" style="0" customWidth="1"/>
    <col min="7" max="7" width="10.28125" style="0" customWidth="1"/>
    <col min="8" max="8" width="9.421875" style="0" customWidth="1"/>
    <col min="9" max="9" width="9.7109375" style="0" customWidth="1"/>
    <col min="10" max="10" width="13.140625" style="0" customWidth="1"/>
  </cols>
  <sheetData>
    <row r="1" spans="1:10" ht="18.75" thickBot="1">
      <c r="A1" s="93" t="s">
        <v>46</v>
      </c>
      <c r="B1" s="30"/>
      <c r="E1" s="60"/>
      <c r="F1" s="9"/>
      <c r="G1" s="8" t="s">
        <v>0</v>
      </c>
      <c r="H1" s="31"/>
      <c r="I1" s="31"/>
      <c r="J1" s="31"/>
    </row>
    <row r="2" spans="2:10" ht="18.75" thickBot="1">
      <c r="B2" s="40" t="s">
        <v>28</v>
      </c>
      <c r="C2" s="30"/>
      <c r="E2" s="8"/>
      <c r="F2" s="8" t="s">
        <v>37</v>
      </c>
      <c r="G2" s="96"/>
      <c r="H2" s="1"/>
      <c r="I2" s="1"/>
      <c r="J2" s="1"/>
    </row>
    <row r="3" spans="2:10" ht="12" customHeight="1" thickBot="1">
      <c r="B3" s="97" t="s">
        <v>47</v>
      </c>
      <c r="C3" s="128"/>
      <c r="D3" s="128"/>
      <c r="E3" s="128"/>
      <c r="F3" s="128"/>
      <c r="G3" s="128"/>
      <c r="H3" s="128"/>
      <c r="I3" s="128"/>
      <c r="J3" s="128"/>
    </row>
    <row r="4" spans="1:10" s="2" customFormat="1" ht="12.75">
      <c r="A4" s="36" t="s">
        <v>38</v>
      </c>
      <c r="B4" s="5" t="s">
        <v>29</v>
      </c>
      <c r="C4" s="55" t="s">
        <v>4</v>
      </c>
      <c r="D4" s="37" t="s">
        <v>33</v>
      </c>
      <c r="E4" s="49" t="s">
        <v>40</v>
      </c>
      <c r="F4" s="5"/>
      <c r="G4" s="28"/>
      <c r="H4" s="28"/>
      <c r="I4" s="28"/>
      <c r="J4" s="50" t="s">
        <v>34</v>
      </c>
    </row>
    <row r="5" spans="1:10" s="2" customFormat="1" ht="13.5" thickBot="1">
      <c r="A5" s="47"/>
      <c r="B5" s="3" t="s">
        <v>32</v>
      </c>
      <c r="C5" s="48" t="s">
        <v>7</v>
      </c>
      <c r="D5" s="51" t="s">
        <v>35</v>
      </c>
      <c r="E5" s="51" t="s">
        <v>41</v>
      </c>
      <c r="F5" s="3" t="s">
        <v>12</v>
      </c>
      <c r="G5" s="52" t="s">
        <v>30</v>
      </c>
      <c r="H5" s="52" t="s">
        <v>31</v>
      </c>
      <c r="I5" s="52" t="s">
        <v>16</v>
      </c>
      <c r="J5" s="7" t="s">
        <v>20</v>
      </c>
    </row>
    <row r="6" spans="1:10" ht="21" customHeight="1">
      <c r="A6" s="109"/>
      <c r="B6" s="24"/>
      <c r="C6" s="61"/>
      <c r="D6" s="94"/>
      <c r="E6" s="95"/>
      <c r="F6" s="62">
        <f>ROUND(IF(E6="p",C6*D$32,C6*D$30),2)</f>
        <v>0</v>
      </c>
      <c r="G6" s="62">
        <f>ROUND(IF(D6="t",F6*F$32,F6*F$30),2)</f>
        <v>0</v>
      </c>
      <c r="H6" s="63">
        <f>ROUND(+F6*H$30,2)</f>
        <v>0</v>
      </c>
      <c r="I6" s="63">
        <f>ROUND(+F6*J$30,2)</f>
        <v>0</v>
      </c>
      <c r="J6" s="64">
        <f>+I6+H6+G6+F6</f>
        <v>0</v>
      </c>
    </row>
    <row r="7" spans="1:10" ht="21" customHeight="1">
      <c r="A7" s="125"/>
      <c r="B7" s="99"/>
      <c r="C7" s="119" t="s">
        <v>48</v>
      </c>
      <c r="D7" s="120"/>
      <c r="E7" s="121"/>
      <c r="F7" s="126"/>
      <c r="G7" s="123"/>
      <c r="H7" s="123"/>
      <c r="I7" s="123"/>
      <c r="J7" s="124"/>
    </row>
    <row r="8" spans="1:10" ht="21" customHeight="1" thickBot="1">
      <c r="A8" s="110"/>
      <c r="B8" s="98" t="s">
        <v>49</v>
      </c>
      <c r="C8" s="127"/>
      <c r="D8" s="117"/>
      <c r="E8" s="117"/>
      <c r="F8" s="117"/>
      <c r="G8" s="117"/>
      <c r="H8" s="117"/>
      <c r="I8" s="117"/>
      <c r="J8" s="118"/>
    </row>
    <row r="9" spans="1:10" ht="21" customHeight="1">
      <c r="A9" s="109"/>
      <c r="B9" s="24"/>
      <c r="C9" s="61"/>
      <c r="D9" s="94"/>
      <c r="E9" s="95"/>
      <c r="F9" s="62">
        <f>ROUND(IF(E9="p",C9*D$32,C9*D$30),2)</f>
        <v>0</v>
      </c>
      <c r="G9" s="62">
        <f>ROUND(IF(D9="t",F9*F$32,F9*F$30),2)</f>
        <v>0</v>
      </c>
      <c r="H9" s="63">
        <f>ROUND(+F9*H$30,2)</f>
        <v>0</v>
      </c>
      <c r="I9" s="63">
        <f>ROUND(+F9*J$30,2)</f>
        <v>0</v>
      </c>
      <c r="J9" s="64">
        <f>+I9+H9+G9+F9</f>
        <v>0</v>
      </c>
    </row>
    <row r="10" spans="1:10" ht="21" customHeight="1">
      <c r="A10" s="125"/>
      <c r="B10" s="99"/>
      <c r="C10" s="119" t="s">
        <v>48</v>
      </c>
      <c r="D10" s="120"/>
      <c r="E10" s="121"/>
      <c r="F10" s="126"/>
      <c r="G10" s="123"/>
      <c r="H10" s="123"/>
      <c r="I10" s="123"/>
      <c r="J10" s="124"/>
    </row>
    <row r="11" spans="1:10" ht="21" customHeight="1" thickBot="1">
      <c r="A11" s="110"/>
      <c r="B11" s="98" t="s">
        <v>49</v>
      </c>
      <c r="C11" s="127"/>
      <c r="D11" s="117"/>
      <c r="E11" s="117"/>
      <c r="F11" s="117"/>
      <c r="G11" s="117"/>
      <c r="H11" s="117"/>
      <c r="I11" s="117"/>
      <c r="J11" s="118"/>
    </row>
    <row r="12" spans="1:10" ht="21" customHeight="1">
      <c r="A12" s="109"/>
      <c r="B12" s="24"/>
      <c r="C12" s="61"/>
      <c r="D12" s="94"/>
      <c r="E12" s="95"/>
      <c r="F12" s="62">
        <f>ROUND(IF(E12="p",C12*D$32,C12*D$30),2)</f>
        <v>0</v>
      </c>
      <c r="G12" s="62">
        <f>ROUND(IF(D12="t",F12*F$32,F12*F$30),2)</f>
        <v>0</v>
      </c>
      <c r="H12" s="63">
        <f>ROUND(+F12*H$30,2)</f>
        <v>0</v>
      </c>
      <c r="I12" s="63">
        <f>ROUND(+F12*J$30,2)</f>
        <v>0</v>
      </c>
      <c r="J12" s="64">
        <f>+I12+H12+G12+F12</f>
        <v>0</v>
      </c>
    </row>
    <row r="13" spans="1:10" ht="21" customHeight="1">
      <c r="A13" s="125"/>
      <c r="B13" s="99"/>
      <c r="C13" s="119" t="s">
        <v>48</v>
      </c>
      <c r="D13" s="120"/>
      <c r="E13" s="121"/>
      <c r="F13" s="122"/>
      <c r="G13" s="123"/>
      <c r="H13" s="123"/>
      <c r="I13" s="123"/>
      <c r="J13" s="124"/>
    </row>
    <row r="14" spans="1:10" ht="21" customHeight="1" thickBot="1">
      <c r="A14" s="110"/>
      <c r="B14" s="98" t="s">
        <v>49</v>
      </c>
      <c r="C14" s="116"/>
      <c r="D14" s="117"/>
      <c r="E14" s="117"/>
      <c r="F14" s="117"/>
      <c r="G14" s="117"/>
      <c r="H14" s="117"/>
      <c r="I14" s="117"/>
      <c r="J14" s="118"/>
    </row>
    <row r="15" spans="1:10" ht="21" customHeight="1">
      <c r="A15" s="109"/>
      <c r="B15" s="24"/>
      <c r="C15" s="61"/>
      <c r="D15" s="94"/>
      <c r="E15" s="95"/>
      <c r="F15" s="62">
        <f>ROUND(IF(E15="p",C15*D$32,C15*D$30),2)</f>
        <v>0</v>
      </c>
      <c r="G15" s="62">
        <f>ROUND(IF(D15="t",F15*F$32,F15*F$30),2)</f>
        <v>0</v>
      </c>
      <c r="H15" s="63">
        <f>ROUND(+F15*H$30,2)</f>
        <v>0</v>
      </c>
      <c r="I15" s="63">
        <f>ROUND(+F15*J$30,2)</f>
        <v>0</v>
      </c>
      <c r="J15" s="64">
        <f>+I15+H15+G15+F15</f>
        <v>0</v>
      </c>
    </row>
    <row r="16" spans="1:10" ht="21" customHeight="1">
      <c r="A16" s="125"/>
      <c r="B16" s="99"/>
      <c r="C16" s="119" t="s">
        <v>48</v>
      </c>
      <c r="D16" s="120"/>
      <c r="E16" s="121"/>
      <c r="F16" s="122"/>
      <c r="G16" s="123"/>
      <c r="H16" s="123"/>
      <c r="I16" s="123"/>
      <c r="J16" s="124"/>
    </row>
    <row r="17" spans="1:10" ht="21" customHeight="1" thickBot="1">
      <c r="A17" s="110"/>
      <c r="B17" s="98" t="s">
        <v>49</v>
      </c>
      <c r="C17" s="116"/>
      <c r="D17" s="117"/>
      <c r="E17" s="117"/>
      <c r="F17" s="117"/>
      <c r="G17" s="117"/>
      <c r="H17" s="117"/>
      <c r="I17" s="117"/>
      <c r="J17" s="118"/>
    </row>
    <row r="18" spans="1:10" ht="21" customHeight="1">
      <c r="A18" s="109"/>
      <c r="B18" s="24"/>
      <c r="C18" s="61"/>
      <c r="D18" s="94"/>
      <c r="E18" s="95"/>
      <c r="F18" s="62">
        <f>ROUND(IF(E18="p",C18*D$32,C18*D$30),2)</f>
        <v>0</v>
      </c>
      <c r="G18" s="62">
        <f>ROUND(IF(D18="t",F18*F$32,F18*F$30),2)</f>
        <v>0</v>
      </c>
      <c r="H18" s="63">
        <f>ROUND(+F18*H$30,2)</f>
        <v>0</v>
      </c>
      <c r="I18" s="63">
        <f>ROUND(+F18*J$30,2)</f>
        <v>0</v>
      </c>
      <c r="J18" s="64">
        <f>+I18+H18+G18+F18</f>
        <v>0</v>
      </c>
    </row>
    <row r="19" spans="1:10" ht="21" customHeight="1">
      <c r="A19" s="125"/>
      <c r="B19" s="99"/>
      <c r="C19" s="119" t="s">
        <v>48</v>
      </c>
      <c r="D19" s="120"/>
      <c r="E19" s="121"/>
      <c r="F19" s="122"/>
      <c r="G19" s="123"/>
      <c r="H19" s="123"/>
      <c r="I19" s="123"/>
      <c r="J19" s="124"/>
    </row>
    <row r="20" spans="1:10" ht="21" customHeight="1" thickBot="1">
      <c r="A20" s="110"/>
      <c r="B20" s="98" t="s">
        <v>49</v>
      </c>
      <c r="C20" s="116"/>
      <c r="D20" s="117"/>
      <c r="E20" s="117"/>
      <c r="F20" s="117"/>
      <c r="G20" s="117"/>
      <c r="H20" s="117"/>
      <c r="I20" s="117"/>
      <c r="J20" s="118"/>
    </row>
    <row r="21" spans="1:10" ht="21" customHeight="1">
      <c r="A21" s="109"/>
      <c r="B21" s="24"/>
      <c r="C21" s="61"/>
      <c r="D21" s="94"/>
      <c r="E21" s="95"/>
      <c r="F21" s="62">
        <f>ROUND(IF(E21="p",C21*D$32,C21*D$30),2)</f>
        <v>0</v>
      </c>
      <c r="G21" s="62">
        <f>ROUND(IF(D21="t",F21*F$32,F21*F$30),2)</f>
        <v>0</v>
      </c>
      <c r="H21" s="63">
        <f>ROUND(+F21*H$30,2)</f>
        <v>0</v>
      </c>
      <c r="I21" s="63">
        <f>ROUND(+F21*J$30,2)</f>
        <v>0</v>
      </c>
      <c r="J21" s="64">
        <f>+I21+H21+G21+F21</f>
        <v>0</v>
      </c>
    </row>
    <row r="22" spans="1:10" ht="21" customHeight="1">
      <c r="A22" s="125"/>
      <c r="B22" s="99"/>
      <c r="C22" s="119" t="s">
        <v>48</v>
      </c>
      <c r="D22" s="120"/>
      <c r="E22" s="121"/>
      <c r="F22" s="122"/>
      <c r="G22" s="123"/>
      <c r="H22" s="123"/>
      <c r="I22" s="123"/>
      <c r="J22" s="124"/>
    </row>
    <row r="23" spans="1:10" ht="21" customHeight="1" thickBot="1">
      <c r="A23" s="110"/>
      <c r="B23" s="98" t="s">
        <v>49</v>
      </c>
      <c r="C23" s="116"/>
      <c r="D23" s="117"/>
      <c r="E23" s="117"/>
      <c r="F23" s="117"/>
      <c r="G23" s="117"/>
      <c r="H23" s="117"/>
      <c r="I23" s="117"/>
      <c r="J23" s="118"/>
    </row>
    <row r="24" spans="1:10" ht="21" customHeight="1">
      <c r="A24" s="109"/>
      <c r="B24" s="24"/>
      <c r="C24" s="61"/>
      <c r="D24" s="94"/>
      <c r="E24" s="95"/>
      <c r="F24" s="62">
        <f>ROUND(IF(E24="p",C24*D$32,C24*D$30),2)</f>
        <v>0</v>
      </c>
      <c r="G24" s="62">
        <f>ROUND(IF(D24="t",F24*F$32,F24*F$30),2)</f>
        <v>0</v>
      </c>
      <c r="H24" s="63">
        <f>ROUND(+F24*H$30,2)</f>
        <v>0</v>
      </c>
      <c r="I24" s="63">
        <f>ROUND(+F24*J$30,2)</f>
        <v>0</v>
      </c>
      <c r="J24" s="64">
        <f>+I24+H24+G24+F24</f>
        <v>0</v>
      </c>
    </row>
    <row r="25" spans="1:10" ht="21" customHeight="1">
      <c r="A25" s="125"/>
      <c r="B25" s="99"/>
      <c r="C25" s="119" t="s">
        <v>48</v>
      </c>
      <c r="D25" s="120"/>
      <c r="E25" s="121"/>
      <c r="F25" s="122"/>
      <c r="G25" s="123"/>
      <c r="H25" s="123"/>
      <c r="I25" s="123"/>
      <c r="J25" s="124"/>
    </row>
    <row r="26" spans="1:10" ht="21" customHeight="1" thickBot="1">
      <c r="A26" s="110"/>
      <c r="B26" s="98" t="s">
        <v>49</v>
      </c>
      <c r="C26" s="116"/>
      <c r="D26" s="117"/>
      <c r="E26" s="117"/>
      <c r="F26" s="117"/>
      <c r="G26" s="117"/>
      <c r="H26" s="117"/>
      <c r="I26" s="117"/>
      <c r="J26" s="118"/>
    </row>
    <row r="27" spans="1:10" ht="18.75" customHeight="1" thickBot="1">
      <c r="A27" s="104" t="s">
        <v>23</v>
      </c>
      <c r="B27" s="79"/>
      <c r="C27" s="53" t="s">
        <v>24</v>
      </c>
      <c r="D27" s="54"/>
      <c r="E27" s="54"/>
      <c r="F27" s="38">
        <f>SUM(F6:F26)</f>
        <v>0</v>
      </c>
      <c r="G27" s="38">
        <f>SUM(G6:G26)</f>
        <v>0</v>
      </c>
      <c r="H27" s="38">
        <f>SUM(H6:H26)</f>
        <v>0</v>
      </c>
      <c r="I27" s="38">
        <f>SUM(I6:I26)</f>
        <v>0</v>
      </c>
      <c r="J27" s="39">
        <f>SUM(J6:J26)</f>
        <v>0</v>
      </c>
    </row>
    <row r="28" spans="1:10" ht="15" customHeight="1" thickBot="1">
      <c r="A28" s="105"/>
      <c r="B28" s="70"/>
      <c r="C28" s="9"/>
      <c r="D28" s="9"/>
      <c r="E28" s="9"/>
      <c r="F28" s="9"/>
      <c r="G28" s="40" t="s">
        <v>36</v>
      </c>
      <c r="H28" s="9"/>
      <c r="I28" s="9"/>
      <c r="J28" s="56">
        <f>+J27</f>
        <v>0</v>
      </c>
    </row>
    <row r="29" spans="1:10" ht="15" customHeight="1">
      <c r="A29" s="105"/>
      <c r="B29" s="70"/>
      <c r="C29" s="34"/>
      <c r="D29" s="80" t="s">
        <v>19</v>
      </c>
      <c r="E29" s="73" t="s">
        <v>42</v>
      </c>
      <c r="F29" s="72"/>
      <c r="G29" s="72"/>
      <c r="H29" s="72"/>
      <c r="I29" s="72"/>
      <c r="J29" s="74"/>
    </row>
    <row r="30" spans="1:10" ht="15" customHeight="1" thickBot="1">
      <c r="A30" s="105"/>
      <c r="B30" s="70"/>
      <c r="C30" s="9"/>
      <c r="D30" s="75">
        <v>10</v>
      </c>
      <c r="E30" s="81" t="s">
        <v>25</v>
      </c>
      <c r="F30" s="76">
        <v>0.28</v>
      </c>
      <c r="G30" s="82" t="s">
        <v>17</v>
      </c>
      <c r="H30" s="76">
        <v>0.0145</v>
      </c>
      <c r="I30" s="82" t="s">
        <v>18</v>
      </c>
      <c r="J30" s="77">
        <v>0.015</v>
      </c>
    </row>
    <row r="31" spans="1:11" ht="15" customHeight="1">
      <c r="A31" s="105"/>
      <c r="B31" s="70"/>
      <c r="D31" s="80" t="s">
        <v>19</v>
      </c>
      <c r="E31" s="78" t="s">
        <v>44</v>
      </c>
      <c r="F31" s="72"/>
      <c r="G31" s="72"/>
      <c r="H31" s="72"/>
      <c r="I31" s="72"/>
      <c r="J31" s="74"/>
      <c r="K31" s="9"/>
    </row>
    <row r="32" spans="1:11" ht="13.5" customHeight="1" thickBot="1">
      <c r="A32" s="105"/>
      <c r="B32" s="70"/>
      <c r="D32" s="75">
        <v>20</v>
      </c>
      <c r="E32" s="81" t="s">
        <v>25</v>
      </c>
      <c r="F32" s="76">
        <v>0.267</v>
      </c>
      <c r="G32" s="82" t="s">
        <v>17</v>
      </c>
      <c r="H32" s="76">
        <v>0.0145</v>
      </c>
      <c r="I32" s="82" t="s">
        <v>18</v>
      </c>
      <c r="J32" s="77">
        <v>0.015</v>
      </c>
      <c r="K32" s="9"/>
    </row>
    <row r="33" spans="1:11" ht="15" customHeight="1" thickBot="1">
      <c r="A33" s="106"/>
      <c r="B33" s="100" t="s">
        <v>50</v>
      </c>
      <c r="K33" s="9"/>
    </row>
  </sheetData>
  <sheetProtection/>
  <mergeCells count="30">
    <mergeCell ref="C3:J3"/>
    <mergeCell ref="A27:A33"/>
    <mergeCell ref="A6:A8"/>
    <mergeCell ref="A9:A11"/>
    <mergeCell ref="A12:A14"/>
    <mergeCell ref="A15:A17"/>
    <mergeCell ref="A18:A20"/>
    <mergeCell ref="C7:E7"/>
    <mergeCell ref="C8:J8"/>
    <mergeCell ref="F7:J7"/>
    <mergeCell ref="C10:E10"/>
    <mergeCell ref="F10:J10"/>
    <mergeCell ref="C11:J11"/>
    <mergeCell ref="C13:E13"/>
    <mergeCell ref="C26:J26"/>
    <mergeCell ref="C20:J20"/>
    <mergeCell ref="F13:J13"/>
    <mergeCell ref="C14:J14"/>
    <mergeCell ref="C16:E16"/>
    <mergeCell ref="F16:J16"/>
    <mergeCell ref="C17:J17"/>
    <mergeCell ref="C19:E19"/>
    <mergeCell ref="F19:J19"/>
    <mergeCell ref="A21:A23"/>
    <mergeCell ref="F25:J25"/>
    <mergeCell ref="C25:E25"/>
    <mergeCell ref="C23:J23"/>
    <mergeCell ref="F22:J22"/>
    <mergeCell ref="C22:E22"/>
    <mergeCell ref="A24:A26"/>
  </mergeCells>
  <printOptions horizontalCentered="1"/>
  <pageMargins left="0.25" right="0.25" top="0.75" bottom="0.75" header="0.3" footer="0.3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Martin PSB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Belaire</dc:creator>
  <cp:keywords/>
  <dc:description/>
  <cp:lastModifiedBy>kyli romero</cp:lastModifiedBy>
  <cp:lastPrinted>2017-08-09T15:28:16Z</cp:lastPrinted>
  <dcterms:created xsi:type="dcterms:W3CDTF">2003-07-30T20:40:56Z</dcterms:created>
  <dcterms:modified xsi:type="dcterms:W3CDTF">2018-07-30T14:18:05Z</dcterms:modified>
  <cp:category/>
  <cp:version/>
  <cp:contentType/>
  <cp:contentStatus/>
</cp:coreProperties>
</file>